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270" windowWidth="16560" windowHeight="8430" tabRatio="506"/>
  </bookViews>
  <sheets>
    <sheet name="Part List" sheetId="5" r:id="rId1"/>
    <sheet name="출하" sheetId="4" state="hidden" r:id="rId2"/>
  </sheets>
  <definedNames>
    <definedName name="_xlnm._FilterDatabase" localSheetId="0" hidden="1">'Part List'!$A$4:$AR$144</definedName>
    <definedName name="_xlnm.Print_Area" localSheetId="0">'Part List'!$A:$AA</definedName>
  </definedNames>
  <calcPr calcId="145621"/>
</workbook>
</file>

<file path=xl/calcChain.xml><?xml version="1.0" encoding="utf-8"?>
<calcChain xmlns="http://schemas.openxmlformats.org/spreadsheetml/2006/main">
  <c r="D34" i="4" l="1"/>
  <c r="E34" i="4" s="1"/>
  <c r="H34" i="4"/>
  <c r="G34" i="4" s="1"/>
  <c r="B34" i="4"/>
  <c r="B37" i="4"/>
  <c r="B36" i="4"/>
  <c r="B35" i="4"/>
  <c r="H35" i="4"/>
  <c r="G35" i="4" s="1"/>
  <c r="H36" i="4"/>
  <c r="D36" i="4" s="1"/>
  <c r="E36" i="4" s="1"/>
  <c r="D37" i="4"/>
  <c r="E37" i="4" s="1"/>
  <c r="H37" i="4"/>
  <c r="N68" i="5"/>
  <c r="K9" i="5" l="1"/>
  <c r="G36" i="4"/>
  <c r="G37" i="4"/>
  <c r="K26" i="5"/>
  <c r="K29" i="5"/>
  <c r="K31" i="5"/>
  <c r="K32" i="5"/>
  <c r="K33" i="5"/>
  <c r="K36" i="5"/>
  <c r="K38" i="5"/>
  <c r="K44" i="5"/>
  <c r="K47" i="5"/>
  <c r="K50" i="5"/>
  <c r="K53" i="5"/>
  <c r="K56" i="5"/>
  <c r="K59" i="5"/>
  <c r="K65" i="5"/>
  <c r="K69" i="5"/>
  <c r="K72" i="5"/>
  <c r="K77" i="5"/>
  <c r="K81" i="5"/>
  <c r="K85" i="5"/>
  <c r="K89" i="5"/>
  <c r="K95" i="5"/>
  <c r="K99" i="5"/>
  <c r="K103" i="5"/>
  <c r="K106" i="5"/>
  <c r="K111" i="5"/>
  <c r="K114" i="5"/>
  <c r="K118" i="5"/>
  <c r="K122" i="5"/>
  <c r="K126" i="5"/>
  <c r="K129" i="5"/>
  <c r="K133" i="5"/>
  <c r="K136" i="5"/>
  <c r="K12" i="5"/>
  <c r="K16" i="5"/>
  <c r="K18" i="5"/>
  <c r="K19" i="5"/>
  <c r="K24" i="5"/>
  <c r="K28" i="5"/>
  <c r="K34" i="5"/>
  <c r="K42" i="5"/>
  <c r="K45" i="5"/>
  <c r="K48" i="5"/>
  <c r="K54" i="5"/>
  <c r="K61" i="5"/>
  <c r="K63" i="5"/>
  <c r="K67" i="5"/>
  <c r="K75" i="5"/>
  <c r="K79" i="5"/>
  <c r="K83" i="5"/>
  <c r="K87" i="5"/>
  <c r="K91" i="5"/>
  <c r="K92" i="5"/>
  <c r="K97" i="5"/>
  <c r="K101" i="5"/>
  <c r="K107" i="5"/>
  <c r="K109" i="5"/>
  <c r="K112" i="5"/>
  <c r="K116" i="5"/>
  <c r="K120" i="5"/>
  <c r="K124" i="5"/>
  <c r="K128" i="5"/>
  <c r="K130" i="5"/>
  <c r="K134" i="5"/>
  <c r="K138" i="5"/>
  <c r="K141" i="5"/>
  <c r="K143" i="5"/>
  <c r="K5" i="5"/>
  <c r="K10" i="5"/>
  <c r="K14" i="5"/>
  <c r="K11" i="5"/>
  <c r="K8" i="5"/>
  <c r="K7" i="5"/>
  <c r="K140" i="5"/>
  <c r="K123" i="5"/>
  <c r="K115" i="5"/>
  <c r="K108" i="5"/>
  <c r="K100" i="5"/>
  <c r="K90" i="5"/>
  <c r="K86" i="5"/>
  <c r="K78" i="5"/>
  <c r="K70" i="5"/>
  <c r="K57" i="5"/>
  <c r="K39" i="5"/>
  <c r="K27" i="5"/>
  <c r="K22" i="5"/>
  <c r="K17" i="5"/>
  <c r="K13" i="5"/>
  <c r="K142" i="5"/>
  <c r="K135" i="5"/>
  <c r="K125" i="5"/>
  <c r="K117" i="5"/>
  <c r="K110" i="5"/>
  <c r="K102" i="5"/>
  <c r="K94" i="5"/>
  <c r="K88" i="5"/>
  <c r="K80" i="5"/>
  <c r="K71" i="5"/>
  <c r="K64" i="5"/>
  <c r="K58" i="5"/>
  <c r="K52" i="5"/>
  <c r="K46" i="5"/>
  <c r="K40" i="5"/>
  <c r="K35" i="5"/>
  <c r="K30" i="5"/>
  <c r="K127" i="5"/>
  <c r="K119" i="5"/>
  <c r="K104" i="5"/>
  <c r="K96" i="5"/>
  <c r="K82" i="5"/>
  <c r="K74" i="5"/>
  <c r="K73" i="5"/>
  <c r="K66" i="5"/>
  <c r="K60" i="5"/>
  <c r="K41" i="5"/>
  <c r="K37" i="5"/>
  <c r="K23" i="5"/>
  <c r="K21" i="5"/>
  <c r="K6" i="5"/>
  <c r="K144" i="5"/>
  <c r="K139" i="5"/>
  <c r="K132" i="5"/>
  <c r="K121" i="5"/>
  <c r="K105" i="5"/>
  <c r="K98" i="5"/>
  <c r="K93" i="5"/>
  <c r="K84" i="5"/>
  <c r="K76" i="5"/>
  <c r="K68" i="5"/>
  <c r="K62" i="5"/>
  <c r="K55" i="5"/>
  <c r="K49" i="5"/>
  <c r="K43" i="5"/>
  <c r="K25" i="5"/>
  <c r="K131" i="5"/>
  <c r="K15" i="5"/>
  <c r="K51" i="5"/>
  <c r="K137" i="5"/>
  <c r="K20" i="5"/>
  <c r="K113" i="5"/>
  <c r="D35" i="4"/>
  <c r="E35" i="4" s="1"/>
  <c r="H4" i="4"/>
  <c r="G4" i="4" s="1"/>
  <c r="H5" i="4"/>
  <c r="G5" i="4" s="1"/>
  <c r="H6" i="4"/>
  <c r="G6" i="4" s="1"/>
  <c r="H7" i="4"/>
  <c r="G7" i="4" s="1"/>
  <c r="H8" i="4"/>
  <c r="H9" i="4"/>
  <c r="G9" i="4" s="1"/>
  <c r="H10" i="4"/>
  <c r="G10" i="4" s="1"/>
  <c r="H11" i="4"/>
  <c r="G11" i="4" s="1"/>
  <c r="H12" i="4"/>
  <c r="G12" i="4" s="1"/>
  <c r="H13" i="4"/>
  <c r="G13" i="4" s="1"/>
  <c r="H14" i="4"/>
  <c r="G14" i="4" s="1"/>
  <c r="H15" i="4"/>
  <c r="G15" i="4" s="1"/>
  <c r="H16" i="4"/>
  <c r="G16" i="4" s="1"/>
  <c r="H17" i="4"/>
  <c r="G17" i="4" s="1"/>
  <c r="H18" i="4"/>
  <c r="G18" i="4" s="1"/>
  <c r="H19" i="4"/>
  <c r="G19" i="4" s="1"/>
  <c r="H20" i="4"/>
  <c r="G20" i="4" s="1"/>
  <c r="H21" i="4"/>
  <c r="G21" i="4" s="1"/>
  <c r="H22" i="4"/>
  <c r="G22" i="4" s="1"/>
  <c r="H23" i="4"/>
  <c r="G23" i="4" s="1"/>
  <c r="H24" i="4"/>
  <c r="G24" i="4" s="1"/>
  <c r="H25" i="4"/>
  <c r="G25" i="4" s="1"/>
  <c r="H26" i="4"/>
  <c r="G26" i="4" s="1"/>
  <c r="H27" i="4"/>
  <c r="G27" i="4" s="1"/>
  <c r="H28" i="4"/>
  <c r="G28" i="4" s="1"/>
  <c r="H29" i="4"/>
  <c r="G29" i="4" s="1"/>
  <c r="H30" i="4"/>
  <c r="G30" i="4" s="1"/>
  <c r="H31" i="4"/>
  <c r="H32" i="4"/>
  <c r="H33" i="4"/>
  <c r="G33" i="4" s="1"/>
  <c r="H3" i="4"/>
  <c r="G3" i="4" s="1"/>
  <c r="K40" i="4"/>
  <c r="L40" i="4"/>
  <c r="M40" i="4"/>
  <c r="N40" i="4"/>
  <c r="O40" i="4"/>
  <c r="I40" i="4"/>
  <c r="B33" i="4"/>
  <c r="D33" i="4" l="1"/>
  <c r="E33" i="4" s="1"/>
  <c r="G8" i="4"/>
  <c r="G32" i="4"/>
  <c r="G31" i="4"/>
  <c r="H40" i="4"/>
  <c r="G40" i="4" s="1"/>
  <c r="B32" i="4" l="1"/>
  <c r="B31" i="4"/>
  <c r="B30" i="4"/>
  <c r="D31" i="4" l="1"/>
  <c r="E31" i="4" s="1"/>
  <c r="D32" i="4"/>
  <c r="E32" i="4" s="1"/>
  <c r="D30" i="4"/>
  <c r="E30" i="4" s="1"/>
  <c r="D28" i="4"/>
  <c r="E28" i="4" s="1"/>
  <c r="B29" i="4"/>
  <c r="B28" i="4"/>
  <c r="D27" i="4"/>
  <c r="E27" i="4" s="1"/>
  <c r="B27" i="4"/>
  <c r="D29" i="4" l="1"/>
  <c r="E29" i="4" s="1"/>
  <c r="B5" i="4"/>
  <c r="D5" i="4" l="1"/>
  <c r="E5" i="4" s="1"/>
  <c r="B16" i="4"/>
  <c r="B26" i="4"/>
  <c r="D16" i="4" l="1"/>
  <c r="E16" i="4" s="1"/>
  <c r="D26" i="4"/>
  <c r="E26" i="4" s="1"/>
  <c r="B25" i="4" l="1"/>
  <c r="B24" i="4"/>
  <c r="B23" i="4"/>
  <c r="B22" i="4"/>
  <c r="D24" i="4" l="1"/>
  <c r="E24" i="4" s="1"/>
  <c r="D23" i="4"/>
  <c r="E23" i="4" s="1"/>
  <c r="D25" i="4"/>
  <c r="E25" i="4" s="1"/>
  <c r="D22" i="4"/>
  <c r="E22" i="4" s="1"/>
  <c r="B21" i="4"/>
  <c r="B20" i="4"/>
  <c r="B19" i="4"/>
  <c r="D21" i="4" l="1"/>
  <c r="E21" i="4" s="1"/>
  <c r="D20" i="4"/>
  <c r="E20" i="4" s="1"/>
  <c r="B18" i="4"/>
  <c r="B17" i="4"/>
  <c r="B15" i="4"/>
  <c r="D17" i="4" l="1"/>
  <c r="E17" i="4" s="1"/>
  <c r="D14" i="4"/>
  <c r="E14" i="4" s="1"/>
  <c r="D18" i="4"/>
  <c r="E18" i="4" s="1"/>
  <c r="D15" i="4"/>
  <c r="E15" i="4" s="1"/>
  <c r="B7" i="4" l="1"/>
  <c r="B14" i="4"/>
  <c r="B13" i="4"/>
  <c r="B12" i="4"/>
  <c r="B11" i="4"/>
  <c r="B10" i="4"/>
  <c r="B9" i="4"/>
  <c r="B8" i="4"/>
  <c r="B6" i="4"/>
  <c r="B4" i="4"/>
  <c r="B3" i="4" l="1"/>
  <c r="D13" i="4" l="1"/>
  <c r="E13" i="4" s="1"/>
  <c r="D9" i="4" l="1"/>
  <c r="E9" i="4" s="1"/>
  <c r="D10" i="4"/>
  <c r="E10" i="4" s="1"/>
  <c r="D11" i="4" l="1"/>
  <c r="E11" i="4" s="1"/>
  <c r="D12" i="4"/>
  <c r="E12" i="4" s="1"/>
  <c r="D8" i="4" l="1"/>
  <c r="E8" i="4" s="1"/>
  <c r="D19" i="4"/>
  <c r="E19" i="4" s="1"/>
  <c r="D3" i="4" l="1"/>
  <c r="E3" i="4" s="1"/>
  <c r="D7" i="4" l="1"/>
  <c r="E7" i="4" s="1"/>
  <c r="D6" i="4"/>
  <c r="E6" i="4" s="1"/>
  <c r="D4" i="4" l="1"/>
  <c r="E4" i="4" s="1"/>
  <c r="D40" i="4" l="1"/>
  <c r="E40" i="4" l="1"/>
</calcChain>
</file>

<file path=xl/comments1.xml><?xml version="1.0" encoding="utf-8"?>
<comments xmlns="http://schemas.openxmlformats.org/spreadsheetml/2006/main">
  <authors>
    <author>offic</author>
  </authors>
  <commentList>
    <comment ref="B18" authorId="0">
      <text>
        <r>
          <rPr>
            <b/>
            <sz val="9"/>
            <color indexed="81"/>
            <rFont val="Tahoma"/>
            <family val="2"/>
          </rPr>
          <t xml:space="preserve">LED 24EA
</t>
        </r>
        <r>
          <rPr>
            <b/>
            <sz val="9"/>
            <color indexed="81"/>
            <rFont val="돋움"/>
            <family val="3"/>
            <charset val="129"/>
          </rPr>
          <t>컨넥터 2EA(35001WR-02L(P)</t>
        </r>
      </text>
    </comment>
  </commentList>
</comments>
</file>

<file path=xl/sharedStrings.xml><?xml version="1.0" encoding="utf-8"?>
<sst xmlns="http://schemas.openxmlformats.org/spreadsheetml/2006/main" count="479" uniqueCount="305">
  <si>
    <t>TOTAL AMOUNT</t>
    <phoneticPr fontId="19" type="noConversion"/>
  </si>
  <si>
    <t>NO</t>
    <phoneticPr fontId="19" type="noConversion"/>
  </si>
  <si>
    <t>MODEL</t>
    <phoneticPr fontId="19" type="noConversion"/>
  </si>
  <si>
    <t>U/PRICE</t>
    <phoneticPr fontId="19" type="noConversion"/>
  </si>
  <si>
    <t>AMMOUNT</t>
    <phoneticPr fontId="19" type="noConversion"/>
  </si>
  <si>
    <t>VAT 포함</t>
    <phoneticPr fontId="19" type="noConversion"/>
  </si>
  <si>
    <t>합계</t>
    <phoneticPr fontId="19" type="noConversion"/>
  </si>
  <si>
    <t>REMARK</t>
    <phoneticPr fontId="19" type="noConversion"/>
  </si>
  <si>
    <t xml:space="preserve"> * METAL MASK 제작현황</t>
    <phoneticPr fontId="19" type="noConversion"/>
  </si>
  <si>
    <t>NO</t>
    <phoneticPr fontId="19" type="noConversion"/>
  </si>
  <si>
    <t>공정</t>
    <phoneticPr fontId="19" type="noConversion"/>
  </si>
  <si>
    <t>U10</t>
  </si>
  <si>
    <t>1N4148W-7-F</t>
  </si>
  <si>
    <t>SMD</t>
    <phoneticPr fontId="19" type="noConversion"/>
  </si>
  <si>
    <t>Diode</t>
    <phoneticPr fontId="25" type="noConversion"/>
  </si>
  <si>
    <t>작성일자</t>
  </si>
  <si>
    <t>과부족</t>
    <phoneticPr fontId="19" type="noConversion"/>
  </si>
  <si>
    <t>일일 입고현황</t>
    <phoneticPr fontId="19" type="noConversion"/>
  </si>
  <si>
    <t>비고</t>
    <phoneticPr fontId="19" type="noConversion"/>
  </si>
  <si>
    <t>PN221ATA</t>
  </si>
  <si>
    <t>BD237</t>
  </si>
  <si>
    <t>SMD</t>
  </si>
  <si>
    <t>INSERT</t>
  </si>
  <si>
    <t>INSERT</t>
    <phoneticPr fontId="19" type="noConversion"/>
  </si>
  <si>
    <t>CAPACITOR</t>
    <phoneticPr fontId="19" type="noConversion"/>
  </si>
  <si>
    <t>SMD</t>
    <phoneticPr fontId="19" type="noConversion"/>
  </si>
  <si>
    <t>C2012-680nF 50V(0.68uF)</t>
    <phoneticPr fontId="19" type="noConversion"/>
  </si>
  <si>
    <t>4.7uF</t>
    <phoneticPr fontId="19" type="noConversion"/>
  </si>
  <si>
    <t>C3216-4.7uF 16V</t>
    <phoneticPr fontId="19" type="noConversion"/>
  </si>
  <si>
    <t>Capacitor(SMD AL)</t>
    <phoneticPr fontId="25" type="noConversion"/>
  </si>
  <si>
    <t>SMD</t>
    <phoneticPr fontId="19" type="noConversion"/>
  </si>
  <si>
    <t>FET(SMD)</t>
    <phoneticPr fontId="25" type="noConversion"/>
  </si>
  <si>
    <t>P14NK50ZFP</t>
    <phoneticPr fontId="19" type="noConversion"/>
  </si>
  <si>
    <t>STP14NK50ZFP</t>
    <phoneticPr fontId="19" type="noConversion"/>
  </si>
  <si>
    <t>IC(SMD)</t>
    <phoneticPr fontId="25" type="noConversion"/>
  </si>
  <si>
    <t>SMD</t>
    <phoneticPr fontId="19" type="noConversion"/>
  </si>
  <si>
    <t>IC(SMD)</t>
    <phoneticPr fontId="25" type="noConversion"/>
  </si>
  <si>
    <t>SMD</t>
    <phoneticPr fontId="19" type="noConversion"/>
  </si>
  <si>
    <t>IC(SMD)</t>
    <phoneticPr fontId="25" type="noConversion"/>
  </si>
  <si>
    <t>STM32F042C6</t>
    <phoneticPr fontId="19" type="noConversion"/>
  </si>
  <si>
    <t>MCU</t>
    <phoneticPr fontId="19" type="noConversion"/>
  </si>
  <si>
    <t>PIC16F883</t>
    <phoneticPr fontId="19" type="noConversion"/>
  </si>
  <si>
    <t>Regulator IC</t>
    <phoneticPr fontId="25" type="noConversion"/>
  </si>
  <si>
    <t>Resistor(SMD)</t>
    <phoneticPr fontId="25" type="noConversion"/>
  </si>
  <si>
    <t>Resistor(SMD)</t>
    <phoneticPr fontId="25" type="noConversion"/>
  </si>
  <si>
    <t>10K(5W)</t>
    <phoneticPr fontId="19" type="noConversion"/>
  </si>
  <si>
    <t>R3216-10K(5W)</t>
    <phoneticPr fontId="19" type="noConversion"/>
  </si>
  <si>
    <t>15K(7W)</t>
    <phoneticPr fontId="19" type="noConversion"/>
  </si>
  <si>
    <t>R3216-15K(7W)</t>
    <phoneticPr fontId="19" type="noConversion"/>
  </si>
  <si>
    <t>6.49K(3W)</t>
    <phoneticPr fontId="19" type="noConversion"/>
  </si>
  <si>
    <t>R3216-6.49K(3W)</t>
    <phoneticPr fontId="19" type="noConversion"/>
  </si>
  <si>
    <t>L6563H</t>
    <phoneticPr fontId="19" type="noConversion"/>
  </si>
  <si>
    <t>SMD Diode</t>
    <phoneticPr fontId="25" type="noConversion"/>
  </si>
  <si>
    <t>SMD IC</t>
    <phoneticPr fontId="25" type="noConversion"/>
  </si>
  <si>
    <t>L6599ATDTR</t>
    <phoneticPr fontId="25" type="noConversion"/>
  </si>
  <si>
    <t>STM32F030F4P6</t>
    <phoneticPr fontId="25" type="noConversion"/>
  </si>
  <si>
    <t>SMC</t>
    <phoneticPr fontId="19" type="noConversion"/>
  </si>
  <si>
    <t>INSERT</t>
    <phoneticPr fontId="19" type="noConversion"/>
  </si>
  <si>
    <t>Transistor</t>
    <phoneticPr fontId="25" type="noConversion"/>
  </si>
  <si>
    <t>2N4401-AP</t>
    <phoneticPr fontId="25" type="noConversion"/>
  </si>
  <si>
    <t>TRANSISTOR</t>
    <phoneticPr fontId="19" type="noConversion"/>
  </si>
  <si>
    <t>KRC-104(MMBT2222ALT1G)</t>
    <phoneticPr fontId="19" type="noConversion"/>
  </si>
  <si>
    <t>TIP42C</t>
    <phoneticPr fontId="25" type="noConversion"/>
  </si>
  <si>
    <t>ZXLD1356ET5TA</t>
    <phoneticPr fontId="19" type="noConversion"/>
  </si>
  <si>
    <t>AZ23C3V3</t>
    <phoneticPr fontId="19" type="noConversion"/>
  </si>
  <si>
    <t>MLX91205</t>
    <phoneticPr fontId="19" type="noConversion"/>
  </si>
  <si>
    <t>SRF0602-331</t>
    <phoneticPr fontId="19" type="noConversion"/>
  </si>
  <si>
    <t>SRF0905A-472</t>
    <phoneticPr fontId="19" type="noConversion"/>
  </si>
  <si>
    <t>TCMT1109</t>
    <phoneticPr fontId="19" type="noConversion"/>
  </si>
  <si>
    <t>TT6032-10uF</t>
    <phoneticPr fontId="19" type="noConversion"/>
  </si>
  <si>
    <t>INSERT</t>
    <phoneticPr fontId="19" type="noConversion"/>
  </si>
  <si>
    <t>Bridge Diode</t>
    <phoneticPr fontId="25" type="noConversion"/>
  </si>
  <si>
    <t>GBU15J-BPMS</t>
    <phoneticPr fontId="25" type="noConversion"/>
  </si>
  <si>
    <t>GBU15J-BPMS(RBU1505M)</t>
    <phoneticPr fontId="25" type="noConversion"/>
  </si>
  <si>
    <t>10J/RBU1505M</t>
    <phoneticPr fontId="19" type="noConversion"/>
  </si>
  <si>
    <t>BUZZER</t>
    <phoneticPr fontId="19" type="noConversion"/>
  </si>
  <si>
    <t>KPX-1205A</t>
    <phoneticPr fontId="19" type="noConversion"/>
  </si>
  <si>
    <t>Diode</t>
    <phoneticPr fontId="25" type="noConversion"/>
  </si>
  <si>
    <t>GBJ</t>
    <phoneticPr fontId="19" type="noConversion"/>
  </si>
  <si>
    <t>EMI FILTER</t>
    <phoneticPr fontId="25" type="noConversion"/>
  </si>
  <si>
    <t>CV930160</t>
    <phoneticPr fontId="25" type="noConversion"/>
  </si>
  <si>
    <t>CV935100FA</t>
    <phoneticPr fontId="25" type="noConversion"/>
  </si>
  <si>
    <t>FET</t>
    <phoneticPr fontId="25" type="noConversion"/>
  </si>
  <si>
    <t>FET</t>
    <phoneticPr fontId="19" type="noConversion"/>
  </si>
  <si>
    <t>STF38N65M5</t>
    <phoneticPr fontId="19" type="noConversion"/>
  </si>
  <si>
    <t>STP12N50M2</t>
    <phoneticPr fontId="25" type="noConversion"/>
  </si>
  <si>
    <t>STQ1NK60ZR-AP</t>
    <phoneticPr fontId="25" type="noConversion"/>
  </si>
  <si>
    <t>Fuse</t>
    <phoneticPr fontId="25" type="noConversion"/>
  </si>
  <si>
    <t>507-1723-3-ND</t>
    <phoneticPr fontId="25" type="noConversion"/>
  </si>
  <si>
    <t>250V 6.3A</t>
    <phoneticPr fontId="19" type="noConversion"/>
  </si>
  <si>
    <t>NTC</t>
    <phoneticPr fontId="25" type="noConversion"/>
  </si>
  <si>
    <t>B57236S259M</t>
    <phoneticPr fontId="25" type="noConversion"/>
  </si>
  <si>
    <t>B57236S259M(DSC 2.5D-14/DSC 2.5D-15)</t>
    <phoneticPr fontId="25" type="noConversion"/>
  </si>
  <si>
    <t>DSC 2.5D-14/DSC 2.5D-15</t>
    <phoneticPr fontId="19" type="noConversion"/>
  </si>
  <si>
    <t>Photo Coupler</t>
    <phoneticPr fontId="25" type="noConversion"/>
  </si>
  <si>
    <t>LTV817A</t>
    <phoneticPr fontId="25" type="noConversion"/>
  </si>
  <si>
    <t>Relay</t>
    <phoneticPr fontId="25" type="noConversion"/>
  </si>
  <si>
    <t>HR-CR3A13DC12KH</t>
    <phoneticPr fontId="25" type="noConversion"/>
  </si>
  <si>
    <t>RELAY</t>
    <phoneticPr fontId="19" type="noConversion"/>
  </si>
  <si>
    <t>RA-A5S</t>
    <phoneticPr fontId="19" type="noConversion"/>
  </si>
  <si>
    <t>Resistor</t>
    <phoneticPr fontId="25" type="noConversion"/>
  </si>
  <si>
    <t>15FR010E</t>
    <phoneticPr fontId="25" type="noConversion"/>
  </si>
  <si>
    <t>AC03000001507JAC00</t>
    <phoneticPr fontId="25" type="noConversion"/>
  </si>
  <si>
    <t>PR03000202402JAC00</t>
    <phoneticPr fontId="25" type="noConversion"/>
  </si>
  <si>
    <t>Switch</t>
    <phoneticPr fontId="25" type="noConversion"/>
  </si>
  <si>
    <t>Transistor</t>
    <phoneticPr fontId="25" type="noConversion"/>
  </si>
  <si>
    <t>2SB772</t>
    <phoneticPr fontId="25" type="noConversion"/>
  </si>
  <si>
    <t>KST2222ATA</t>
    <phoneticPr fontId="25" type="noConversion"/>
  </si>
  <si>
    <t>Variable Resistor</t>
    <phoneticPr fontId="25" type="noConversion"/>
  </si>
  <si>
    <t>GF063P1-501</t>
    <phoneticPr fontId="25" type="noConversion"/>
  </si>
  <si>
    <t>CAP_1850</t>
    <phoneticPr fontId="25" type="noConversion"/>
  </si>
  <si>
    <t>B32922C3473K(PHE450SD5470JR06L2)</t>
    <phoneticPr fontId="25" type="noConversion"/>
  </si>
  <si>
    <t>10nF,300V(B32022A3103M)</t>
    <phoneticPr fontId="25" type="noConversion"/>
  </si>
  <si>
    <t>CAP_2660</t>
    <phoneticPr fontId="25" type="noConversion"/>
  </si>
  <si>
    <t>220nF,305V(B32923C3224M)</t>
    <phoneticPr fontId="25" type="noConversion"/>
  </si>
  <si>
    <t>CAP_1890</t>
    <phoneticPr fontId="19" type="noConversion"/>
  </si>
  <si>
    <t>470nF,305V(B32922C3474K)</t>
    <phoneticPr fontId="19" type="noConversion"/>
  </si>
  <si>
    <t>CAP_1340</t>
    <phoneticPr fontId="19" type="noConversion"/>
  </si>
  <si>
    <t>33nF,305V(B32921C3333M)</t>
    <phoneticPr fontId="19" type="noConversion"/>
  </si>
  <si>
    <t>CAP_31110</t>
    <phoneticPr fontId="19" type="noConversion"/>
  </si>
  <si>
    <t>1uF,305V(B329424C3105K)</t>
    <phoneticPr fontId="19" type="noConversion"/>
  </si>
  <si>
    <t>CAP_1885</t>
    <phoneticPr fontId="19" type="noConversion"/>
  </si>
  <si>
    <t>470nF(B32522N6474J)</t>
    <phoneticPr fontId="19" type="noConversion"/>
  </si>
  <si>
    <t>X-Capacitor</t>
    <phoneticPr fontId="25" type="noConversion"/>
  </si>
  <si>
    <t>305V</t>
    <phoneticPr fontId="19" type="noConversion"/>
  </si>
  <si>
    <t>ECQ-U2A334ML</t>
    <phoneticPr fontId="25" type="noConversion"/>
  </si>
  <si>
    <t>0.33uF 275VAC</t>
    <phoneticPr fontId="25" type="noConversion"/>
  </si>
  <si>
    <t>0.47uF 275VAC</t>
    <phoneticPr fontId="25" type="noConversion"/>
  </si>
  <si>
    <t>0.68uF 275VAC</t>
    <phoneticPr fontId="25" type="noConversion"/>
  </si>
  <si>
    <t>Y-Capacitor</t>
    <phoneticPr fontId="25" type="noConversion"/>
  </si>
  <si>
    <t>SCE2E222M10BW1</t>
    <phoneticPr fontId="25" type="noConversion"/>
  </si>
  <si>
    <t>2200pF 250VAC</t>
    <phoneticPr fontId="25" type="noConversion"/>
  </si>
  <si>
    <t>560uF,200V(7.5-18*40)</t>
    <phoneticPr fontId="19" type="noConversion"/>
  </si>
  <si>
    <t>ICE2HS01G</t>
    <phoneticPr fontId="19" type="noConversion"/>
  </si>
  <si>
    <t>RJ45-0623S</t>
    <phoneticPr fontId="19" type="noConversion"/>
  </si>
  <si>
    <t>BD9G341</t>
    <phoneticPr fontId="19" type="noConversion"/>
  </si>
  <si>
    <t>RLB9012-471KL</t>
    <phoneticPr fontId="19" type="noConversion"/>
  </si>
  <si>
    <t>FND 4D</t>
    <phoneticPr fontId="19" type="noConversion"/>
  </si>
  <si>
    <t>LTC-4627JR</t>
    <phoneticPr fontId="19" type="noConversion"/>
  </si>
  <si>
    <t>RO-123.3S</t>
    <phoneticPr fontId="19" type="noConversion"/>
  </si>
  <si>
    <t>IND-CV1A</t>
    <phoneticPr fontId="19" type="noConversion"/>
  </si>
  <si>
    <t>SO-14</t>
    <phoneticPr fontId="19" type="noConversion"/>
  </si>
  <si>
    <t>SO-8</t>
    <phoneticPr fontId="19" type="noConversion"/>
  </si>
  <si>
    <t>PBSS4350SPN,115</t>
    <phoneticPr fontId="19" type="noConversion"/>
  </si>
  <si>
    <t>FET</t>
    <phoneticPr fontId="25" type="noConversion"/>
  </si>
  <si>
    <t>Varistor</t>
    <phoneticPr fontId="19" type="noConversion"/>
  </si>
  <si>
    <t>FUSE 6.2A 250VAC</t>
    <phoneticPr fontId="25" type="noConversion"/>
  </si>
  <si>
    <t>INSERT</t>
    <phoneticPr fontId="19" type="noConversion"/>
  </si>
  <si>
    <t>INSERT</t>
    <phoneticPr fontId="19" type="noConversion"/>
  </si>
  <si>
    <t>전월        이월(10/1
기준)</t>
    <phoneticPr fontId="19" type="noConversion"/>
  </si>
  <si>
    <t>100nF(B32642B6104J)</t>
    <phoneticPr fontId="19" type="noConversion"/>
  </si>
  <si>
    <t>MMBTA42-TP</t>
    <phoneticPr fontId="19" type="noConversion"/>
  </si>
  <si>
    <t>MJE15035</t>
    <phoneticPr fontId="19" type="noConversion"/>
  </si>
  <si>
    <t>INSERT</t>
    <phoneticPr fontId="19" type="noConversion"/>
  </si>
  <si>
    <t>INSERT</t>
    <phoneticPr fontId="19" type="noConversion"/>
  </si>
  <si>
    <t>INSERT</t>
    <phoneticPr fontId="19" type="noConversion"/>
  </si>
  <si>
    <t>10/7 자재준비수량</t>
    <phoneticPr fontId="19" type="noConversion"/>
  </si>
  <si>
    <t>㈜타보스 2016년 10월 납품현황</t>
    <phoneticPr fontId="19" type="noConversion"/>
  </si>
  <si>
    <t>STH12N120K5</t>
    <phoneticPr fontId="19" type="noConversion"/>
  </si>
  <si>
    <t>필요수량</t>
    <phoneticPr fontId="19" type="noConversion"/>
  </si>
  <si>
    <t>MOQ</t>
    <phoneticPr fontId="19" type="noConversion"/>
  </si>
  <si>
    <t>P/O Q'TY</t>
    <phoneticPr fontId="19" type="noConversion"/>
  </si>
  <si>
    <t>BALANCE</t>
    <phoneticPr fontId="19" type="noConversion"/>
  </si>
  <si>
    <r>
      <t xml:space="preserve">MMBT2222ALT1G </t>
    </r>
    <r>
      <rPr>
        <sz val="9"/>
        <rFont val="돋움"/>
        <family val="3"/>
        <charset val="129"/>
      </rPr>
      <t>재고보유</t>
    </r>
    <phoneticPr fontId="19" type="noConversion"/>
  </si>
  <si>
    <t>TI</t>
    <phoneticPr fontId="19" type="noConversion"/>
  </si>
  <si>
    <t>Atmel</t>
    <phoneticPr fontId="19" type="noConversion"/>
  </si>
  <si>
    <t>LinearTech</t>
    <phoneticPr fontId="19" type="noConversion"/>
  </si>
  <si>
    <t>R5432V413BA-E2-FE</t>
    <phoneticPr fontId="19" type="noConversion"/>
  </si>
  <si>
    <t>RS3J/57T : RS3J-E3/57T</t>
    <phoneticPr fontId="19" type="noConversion"/>
  </si>
  <si>
    <t>1N4148W-7-F</t>
    <phoneticPr fontId="19" type="noConversion"/>
  </si>
  <si>
    <t>S3J-E3/57T</t>
    <phoneticPr fontId="25" type="noConversion"/>
  </si>
  <si>
    <t>L6599ATDTR</t>
    <phoneticPr fontId="25" type="noConversion"/>
  </si>
  <si>
    <t>STM32F030F4P6</t>
    <phoneticPr fontId="25" type="noConversion"/>
  </si>
  <si>
    <t>STTH806TTI</t>
    <phoneticPr fontId="19" type="noConversion"/>
  </si>
  <si>
    <t>Diode</t>
    <phoneticPr fontId="19" type="noConversion"/>
  </si>
  <si>
    <t>Resistor</t>
    <phoneticPr fontId="19" type="noConversion"/>
  </si>
  <si>
    <t>Converter</t>
    <phoneticPr fontId="19" type="noConversion"/>
  </si>
  <si>
    <t>Capacitor</t>
    <phoneticPr fontId="19" type="noConversion"/>
  </si>
  <si>
    <t>Tr</t>
    <phoneticPr fontId="19" type="noConversion"/>
  </si>
  <si>
    <t>Tr</t>
    <phoneticPr fontId="19" type="noConversion"/>
  </si>
  <si>
    <t>1mH Unshielded Toroidal Inductor 2.4A 300 mOhm Max Radial</t>
    <phoneticPr fontId="19" type="noConversion"/>
  </si>
  <si>
    <t>Coil</t>
    <phoneticPr fontId="19" type="noConversion"/>
  </si>
  <si>
    <t>DE2E3KY222MA2BM01F</t>
    <phoneticPr fontId="25" type="noConversion"/>
  </si>
  <si>
    <t>2200pF 250VAC : SC E 222M 5mm</t>
    <phoneticPr fontId="25" type="noConversion"/>
  </si>
  <si>
    <t>ECQ-UAAF684M</t>
    <phoneticPr fontId="25" type="noConversion"/>
  </si>
  <si>
    <t>B32922C3474M</t>
    <phoneticPr fontId="25" type="noConversion"/>
  </si>
  <si>
    <t>Relay</t>
    <phoneticPr fontId="19" type="noConversion"/>
  </si>
  <si>
    <t>ECQ-U2A474ML</t>
    <phoneticPr fontId="25" type="noConversion"/>
  </si>
  <si>
    <t>RLB9012-561KL</t>
    <phoneticPr fontId="19" type="noConversion"/>
  </si>
  <si>
    <t>Inductor</t>
    <phoneticPr fontId="19" type="noConversion"/>
  </si>
  <si>
    <t>RLB0914-330KL</t>
    <phoneticPr fontId="19" type="noConversion"/>
  </si>
  <si>
    <t>TIP42C : TO220-3L</t>
    <phoneticPr fontId="25" type="noConversion"/>
  </si>
  <si>
    <t>2N4401-AP</t>
    <phoneticPr fontId="25" type="noConversion"/>
  </si>
  <si>
    <t>Diode</t>
    <phoneticPr fontId="19" type="noConversion"/>
  </si>
  <si>
    <t>FET</t>
    <phoneticPr fontId="19" type="noConversion"/>
  </si>
  <si>
    <t>BD237</t>
    <phoneticPr fontId="19" type="noConversion"/>
  </si>
  <si>
    <t>RSMF3JT220R</t>
    <phoneticPr fontId="25" type="noConversion"/>
  </si>
  <si>
    <t>LM78L33ACZNS</t>
    <phoneticPr fontId="25" type="noConversion"/>
  </si>
  <si>
    <t>LTV817A</t>
    <phoneticPr fontId="25" type="noConversion"/>
  </si>
  <si>
    <t>Resistor</t>
    <phoneticPr fontId="19" type="noConversion"/>
  </si>
  <si>
    <t>0.07,5W (LVR05R0700FE73)</t>
    <phoneticPr fontId="19" type="noConversion"/>
  </si>
  <si>
    <t>CV31B 5022</t>
    <phoneticPr fontId="19" type="noConversion"/>
  </si>
  <si>
    <t>GBJ2506</t>
    <phoneticPr fontId="19" type="noConversion"/>
  </si>
  <si>
    <t>CV935100FA</t>
    <phoneticPr fontId="25" type="noConversion"/>
  </si>
  <si>
    <t>C3D0606A(C3D0606F)</t>
    <phoneticPr fontId="25" type="noConversion"/>
  </si>
  <si>
    <t>KPX-1250A</t>
    <phoneticPr fontId="19" type="noConversion"/>
  </si>
  <si>
    <t>KPX-1205A / ALP1205S</t>
    <phoneticPr fontId="19" type="noConversion"/>
  </si>
  <si>
    <t>LM5100: pkg?</t>
    <phoneticPr fontId="19" type="noConversion"/>
  </si>
  <si>
    <t>LM5017: pkg?</t>
    <phoneticPr fontId="19" type="noConversion"/>
  </si>
  <si>
    <t>FMB2907A : SOT6</t>
    <phoneticPr fontId="19" type="noConversion"/>
  </si>
  <si>
    <t>DF04 : pkg?</t>
    <phoneticPr fontId="19" type="noConversion"/>
  </si>
  <si>
    <t>MMBT2222ALT1G (KRC-104S)</t>
    <phoneticPr fontId="19" type="noConversion"/>
  </si>
  <si>
    <t>100uF/50V(EEH-ZA1H101P) or (CM 50 V 100uF)</t>
    <phoneticPr fontId="25" type="noConversion"/>
  </si>
  <si>
    <t>BQ34Z100PWR-G1</t>
    <phoneticPr fontId="19" type="noConversion"/>
  </si>
  <si>
    <t>S3J-E3/57T</t>
    <phoneticPr fontId="25" type="noConversion"/>
  </si>
  <si>
    <t>ZXLD1356ET5TA</t>
    <phoneticPr fontId="19" type="noConversion"/>
  </si>
  <si>
    <t>1N4733AW : SOD123</t>
    <phoneticPr fontId="19" type="noConversion"/>
  </si>
  <si>
    <t>ACT45B-510</t>
    <phoneticPr fontId="19" type="noConversion"/>
  </si>
  <si>
    <t>SMCJ400CA</t>
    <phoneticPr fontId="19" type="noConversion"/>
  </si>
  <si>
    <t>SRF0602-101</t>
    <phoneticPr fontId="19" type="noConversion"/>
  </si>
  <si>
    <t>SRF0905A-102</t>
    <phoneticPr fontId="19" type="noConversion"/>
  </si>
  <si>
    <t>STM32F030R8T6</t>
    <phoneticPr fontId="19" type="noConversion"/>
  </si>
  <si>
    <t>MBR2060CTP</t>
    <phoneticPr fontId="19" type="noConversion"/>
  </si>
  <si>
    <t>IRF4905PbF</t>
    <phoneticPr fontId="19" type="noConversion"/>
  </si>
  <si>
    <t>STP12N50M2</t>
    <phoneticPr fontId="25" type="noConversion"/>
  </si>
  <si>
    <t>FUSE BLADE_MINI 32V,20A : 0297020.H</t>
    <phoneticPr fontId="19" type="noConversion"/>
  </si>
  <si>
    <t>FUSE BLADE_MINI 32V,30A : 0297030.H</t>
    <phoneticPr fontId="19" type="noConversion"/>
  </si>
  <si>
    <t>CV125013</t>
    <phoneticPr fontId="19" type="noConversion"/>
  </si>
  <si>
    <t>RA-A5S</t>
    <phoneticPr fontId="19" type="noConversion"/>
  </si>
  <si>
    <t>SS-10-15SP-LE</t>
    <phoneticPr fontId="25" type="noConversion"/>
  </si>
  <si>
    <t>1N5406-E3</t>
    <phoneticPr fontId="19" type="noConversion"/>
  </si>
  <si>
    <t>C3D10060A : TO220-2</t>
    <phoneticPr fontId="19" type="noConversion"/>
  </si>
  <si>
    <t>STW24N60DM2 : TO247</t>
    <phoneticPr fontId="19" type="noConversion"/>
  </si>
  <si>
    <t>STW88N65M5</t>
    <phoneticPr fontId="19" type="noConversion"/>
  </si>
  <si>
    <t>IPP040N06N</t>
    <phoneticPr fontId="19" type="noConversion"/>
  </si>
  <si>
    <t>MKP1839522634HQ (Polypropylene 630V 2.2uF)</t>
    <phoneticPr fontId="19" type="noConversion"/>
  </si>
  <si>
    <t>MKP 1839 5 22 63 4 HQ</t>
    <phoneticPr fontId="19" type="noConversion"/>
  </si>
  <si>
    <t>PDS1-S24-S5</t>
    <phoneticPr fontId="19" type="noConversion"/>
  </si>
  <si>
    <t>PSP400KB-5R1 (4W Wirewound 5%)</t>
    <phoneticPr fontId="19" type="noConversion"/>
  </si>
  <si>
    <t>STGP19NC60HD</t>
    <phoneticPr fontId="19" type="noConversion"/>
  </si>
  <si>
    <t>IRF1018EPBF</t>
    <phoneticPr fontId="25" type="noConversion"/>
  </si>
  <si>
    <t>AP1512-ADJ :</t>
    <phoneticPr fontId="19" type="noConversion"/>
  </si>
  <si>
    <t>BQ34Z100PWR  (or)   BQ34Z100-G1</t>
    <phoneticPr fontId="19" type="noConversion"/>
  </si>
  <si>
    <t>IRFS4321-7PPbF</t>
    <phoneticPr fontId="19" type="noConversion"/>
  </si>
  <si>
    <t>ATMEGA328-AUR</t>
    <phoneticPr fontId="25" type="noConversion"/>
  </si>
  <si>
    <t>ISO1540DR</t>
    <phoneticPr fontId="19" type="noConversion"/>
  </si>
  <si>
    <t>LT3763EFE#TRPBF</t>
    <phoneticPr fontId="25" type="noConversion"/>
  </si>
  <si>
    <t>STM32F042C6T6TR : LQFP48</t>
    <phoneticPr fontId="19" type="noConversion"/>
  </si>
  <si>
    <t>STM32F042K6T6TR : LQFP32</t>
    <phoneticPr fontId="19" type="noConversion"/>
  </si>
  <si>
    <t xml:space="preserve">PIC16F883-I/ : Package? </t>
    <phoneticPr fontId="19" type="noConversion"/>
  </si>
  <si>
    <r>
      <t>3224W-1-102E(1K</t>
    </r>
    <r>
      <rPr>
        <sz val="8"/>
        <rFont val="돋움"/>
        <family val="3"/>
        <charset val="129"/>
      </rPr>
      <t>Ω</t>
    </r>
    <r>
      <rPr>
        <sz val="8"/>
        <rFont val="Verdana"/>
        <family val="2"/>
      </rPr>
      <t>)</t>
    </r>
    <phoneticPr fontId="25" type="noConversion"/>
  </si>
  <si>
    <t>L6563HTR</t>
    <phoneticPr fontId="19" type="noConversion"/>
  </si>
  <si>
    <t>L6563STR</t>
    <phoneticPr fontId="19" type="noConversion"/>
  </si>
  <si>
    <t>AZ23C3V3-7-F</t>
    <phoneticPr fontId="19" type="noConversion"/>
  </si>
  <si>
    <t>FSL336LRLX</t>
    <phoneticPr fontId="19" type="noConversion"/>
  </si>
  <si>
    <r>
      <t>ISO7421D</t>
    </r>
    <r>
      <rPr>
        <b/>
        <sz val="8"/>
        <rFont val="Verdana"/>
        <family val="2"/>
      </rPr>
      <t>R</t>
    </r>
    <phoneticPr fontId="19" type="noConversion"/>
  </si>
  <si>
    <r>
      <t>L6388ED</t>
    </r>
    <r>
      <rPr>
        <b/>
        <sz val="8"/>
        <rFont val="Verdana"/>
        <family val="2"/>
      </rPr>
      <t>013TR</t>
    </r>
    <phoneticPr fontId="19" type="noConversion"/>
  </si>
  <si>
    <t>LM5037MTX/NOPB</t>
    <phoneticPr fontId="19" type="noConversion"/>
  </si>
  <si>
    <t>MAX232 : pkg?</t>
    <phoneticPr fontId="19" type="noConversion"/>
  </si>
  <si>
    <t>MAX3232 : pkg?</t>
    <phoneticPr fontId="19" type="noConversion"/>
  </si>
  <si>
    <t>MJD340G / MJD340RLG / MJD340T4G</t>
    <phoneticPr fontId="19" type="noConversion"/>
  </si>
  <si>
    <r>
      <t>MLX91205-AAH-003 : Spec</t>
    </r>
    <r>
      <rPr>
        <sz val="8"/>
        <rFont val="돋움"/>
        <family val="3"/>
        <charset val="129"/>
      </rPr>
      <t>확인요</t>
    </r>
    <r>
      <rPr>
        <sz val="8"/>
        <rFont val="Verdana"/>
        <family val="2"/>
      </rPr>
      <t>!</t>
    </r>
    <phoneticPr fontId="19" type="noConversion"/>
  </si>
  <si>
    <t>NUP2105LT1G</t>
    <phoneticPr fontId="19" type="noConversion"/>
  </si>
  <si>
    <t>XR3160EIU-F / XR3160ECU-F</t>
    <phoneticPr fontId="19" type="noConversion"/>
  </si>
  <si>
    <t>C3D06060A (C3D06060F) : TO220-2</t>
    <phoneticPr fontId="25" type="noConversion"/>
  </si>
  <si>
    <r>
      <t>LED_DUAL(3</t>
    </r>
    <r>
      <rPr>
        <sz val="8"/>
        <rFont val="돋움"/>
        <family val="3"/>
        <charset val="129"/>
      </rPr>
      <t>파이</t>
    </r>
    <r>
      <rPr>
        <sz val="8"/>
        <rFont val="Verdana"/>
        <family val="2"/>
      </rPr>
      <t>)</t>
    </r>
    <phoneticPr fontId="19" type="noConversion"/>
  </si>
  <si>
    <t>LM78L33ACZNS :</t>
    <phoneticPr fontId="25" type="noConversion"/>
  </si>
  <si>
    <t>HR702HH-DC12V</t>
    <phoneticPr fontId="25" type="noConversion"/>
  </si>
  <si>
    <t>HR702HH-DC24V</t>
    <phoneticPr fontId="25" type="noConversion"/>
  </si>
  <si>
    <r>
      <t>0.01</t>
    </r>
    <r>
      <rPr>
        <sz val="8"/>
        <rFont val="돋움"/>
        <family val="3"/>
        <charset val="129"/>
      </rPr>
      <t>Ω</t>
    </r>
    <r>
      <rPr>
        <sz val="8"/>
        <rFont val="Verdana"/>
        <family val="2"/>
      </rPr>
      <t xml:space="preserve"> 5W</t>
    </r>
    <phoneticPr fontId="25" type="noConversion"/>
  </si>
  <si>
    <r>
      <t>0.15</t>
    </r>
    <r>
      <rPr>
        <sz val="8"/>
        <rFont val="돋움"/>
        <family val="3"/>
        <charset val="129"/>
      </rPr>
      <t>Ω</t>
    </r>
    <r>
      <rPr>
        <sz val="8"/>
        <rFont val="Verdana"/>
        <family val="2"/>
      </rPr>
      <t xml:space="preserve"> 3W</t>
    </r>
    <phoneticPr fontId="25" type="noConversion"/>
  </si>
  <si>
    <r>
      <t>220</t>
    </r>
    <r>
      <rPr>
        <sz val="8"/>
        <rFont val="돋움"/>
        <family val="3"/>
        <charset val="129"/>
      </rPr>
      <t>Ω</t>
    </r>
    <r>
      <rPr>
        <sz val="8"/>
        <rFont val="Verdana"/>
        <family val="2"/>
      </rPr>
      <t xml:space="preserve"> 3W</t>
    </r>
    <phoneticPr fontId="25" type="noConversion"/>
  </si>
  <si>
    <r>
      <t>24K</t>
    </r>
    <r>
      <rPr>
        <sz val="8"/>
        <rFont val="돋움"/>
        <family val="3"/>
        <charset val="129"/>
      </rPr>
      <t>Ω</t>
    </r>
    <r>
      <rPr>
        <sz val="8"/>
        <rFont val="Verdana"/>
        <family val="2"/>
      </rPr>
      <t xml:space="preserve"> 3W</t>
    </r>
    <phoneticPr fontId="25" type="noConversion"/>
  </si>
  <si>
    <t>IE1203S (=RO-123.3S)</t>
    <phoneticPr fontId="19" type="noConversion"/>
  </si>
  <si>
    <t>MBR40250G</t>
    <phoneticPr fontId="19" type="noConversion"/>
  </si>
  <si>
    <r>
      <t>KST2222A</t>
    </r>
    <r>
      <rPr>
        <strike/>
        <sz val="8"/>
        <rFont val="Verdana"/>
        <family val="2"/>
      </rPr>
      <t>TA</t>
    </r>
    <phoneticPr fontId="25" type="noConversion"/>
  </si>
  <si>
    <r>
      <t xml:space="preserve">SVR471D20A (470V20A) : </t>
    </r>
    <r>
      <rPr>
        <b/>
        <sz val="8"/>
        <rFont val="Verdana"/>
        <family val="2"/>
      </rPr>
      <t>UL*CSA</t>
    </r>
    <phoneticPr fontId="19" type="noConversion"/>
  </si>
  <si>
    <r>
      <t>0.047uF 630VDC (305V</t>
    </r>
    <r>
      <rPr>
        <sz val="8"/>
        <rFont val="돋움"/>
        <family val="3"/>
        <charset val="129"/>
      </rPr>
      <t>보유</t>
    </r>
    <r>
      <rPr>
        <sz val="8"/>
        <rFont val="Verdana"/>
        <family val="2"/>
      </rPr>
      <t>)</t>
    </r>
    <phoneticPr fontId="25" type="noConversion"/>
  </si>
  <si>
    <r>
      <t>0.47uF 630VDC (305V</t>
    </r>
    <r>
      <rPr>
        <sz val="8"/>
        <rFont val="돋움"/>
        <family val="3"/>
        <charset val="129"/>
      </rPr>
      <t>보유</t>
    </r>
    <r>
      <rPr>
        <sz val="8"/>
        <rFont val="Verdana"/>
        <family val="2"/>
      </rPr>
      <t>)</t>
    </r>
    <phoneticPr fontId="25" type="noConversion"/>
  </si>
  <si>
    <t>MJE15035G</t>
    <phoneticPr fontId="19" type="noConversion"/>
  </si>
  <si>
    <t>PDS1-S24-S3 (IE2403S)</t>
    <phoneticPr fontId="19" type="noConversion"/>
  </si>
  <si>
    <t xml:space="preserve">STTH8R06D </t>
    <phoneticPr fontId="19" type="noConversion"/>
  </si>
  <si>
    <t>Item</t>
    <phoneticPr fontId="25" type="noConversion"/>
  </si>
  <si>
    <t>Marking</t>
    <phoneticPr fontId="25" type="noConversion"/>
  </si>
  <si>
    <t>Part # / Spec.</t>
    <phoneticPr fontId="19" type="noConversion"/>
  </si>
  <si>
    <t>Point</t>
    <phoneticPr fontId="19" type="noConversion"/>
  </si>
  <si>
    <t>Stock</t>
    <phoneticPr fontId="19" type="noConversion"/>
  </si>
  <si>
    <t>Vendor</t>
    <phoneticPr fontId="19" type="noConversion"/>
  </si>
  <si>
    <t>C3216-4.7uF 16V X7R</t>
    <phoneticPr fontId="19" type="noConversion"/>
  </si>
  <si>
    <t>CS2012X7R684K500NR</t>
    <phoneticPr fontId="19" type="noConversion"/>
  </si>
  <si>
    <r>
      <rPr>
        <sz val="8"/>
        <rFont val="돋움"/>
        <family val="3"/>
        <charset val="129"/>
      </rPr>
      <t>정전류</t>
    </r>
    <r>
      <rPr>
        <sz val="8"/>
        <rFont val="Verdana"/>
        <family val="2"/>
      </rPr>
      <t>IC</t>
    </r>
    <phoneticPr fontId="19" type="noConversion"/>
  </si>
  <si>
    <r>
      <t>LED 3</t>
    </r>
    <r>
      <rPr>
        <sz val="8"/>
        <rFont val="돋움"/>
        <family val="3"/>
        <charset val="129"/>
      </rPr>
      <t>파이</t>
    </r>
    <phoneticPr fontId="25" type="noConversion"/>
  </si>
  <si>
    <t>14-TSSOP</t>
    <phoneticPr fontId="19" type="noConversion"/>
  </si>
  <si>
    <r>
      <t>BQ34Z100PW</t>
    </r>
    <r>
      <rPr>
        <b/>
        <sz val="8"/>
        <rFont val="Verdana"/>
        <family val="2"/>
      </rPr>
      <t>R</t>
    </r>
    <r>
      <rPr>
        <sz val="8"/>
        <rFont val="Verdana"/>
        <family val="2"/>
      </rPr>
      <t xml:space="preserve"> </t>
    </r>
    <phoneticPr fontId="19" type="noConversion"/>
  </si>
  <si>
    <r>
      <t>SN65HV</t>
    </r>
    <r>
      <rPr>
        <b/>
        <sz val="8"/>
        <rFont val="Verdana"/>
        <family val="2"/>
      </rPr>
      <t>D</t>
    </r>
    <r>
      <rPr>
        <sz val="8"/>
        <rFont val="Verdana"/>
        <family val="2"/>
      </rPr>
      <t>230DR</t>
    </r>
    <phoneticPr fontId="19" type="noConversion"/>
  </si>
  <si>
    <t>2SB772 (BD237)</t>
    <phoneticPr fontId="25" type="noConversion"/>
  </si>
  <si>
    <r>
      <t>WM640</t>
    </r>
    <r>
      <rPr>
        <b/>
        <sz val="8"/>
        <rFont val="Verdana"/>
        <family val="2"/>
      </rPr>
      <t>A</t>
    </r>
    <r>
      <rPr>
        <sz val="8"/>
        <rFont val="Verdana"/>
        <family val="2"/>
      </rPr>
      <t xml:space="preserve">-12A </t>
    </r>
    <phoneticPr fontId="19" type="noConversion"/>
  </si>
  <si>
    <r>
      <t>0.005</t>
    </r>
    <r>
      <rPr>
        <sz val="8"/>
        <rFont val="돋움"/>
        <family val="3"/>
        <charset val="129"/>
      </rPr>
      <t>Ω</t>
    </r>
    <r>
      <rPr>
        <sz val="8"/>
        <rFont val="Verdana"/>
        <family val="2"/>
      </rPr>
      <t>,  3W  F (LOB3R005FLF)</t>
    </r>
    <phoneticPr fontId="19" type="noConversion"/>
  </si>
  <si>
    <t>COIL_DRUM 1mH (Digikey # : M8895-ND)</t>
    <phoneticPr fontId="19" type="noConversion"/>
  </si>
  <si>
    <t>* PartNet RfQ : 2016. Nov. 7th. *</t>
    <phoneticPr fontId="19" type="noConversion"/>
  </si>
  <si>
    <t>Date : 2016. 11.7.</t>
    <phoneticPr fontId="19" type="noConversion"/>
  </si>
  <si>
    <t>Price</t>
    <phoneticPr fontId="19" type="noConversion"/>
  </si>
  <si>
    <t>Q'ty</t>
    <phoneticPr fontId="19" type="noConversion"/>
  </si>
  <si>
    <r>
      <t xml:space="preserve">BD238 : SOT-32/ </t>
    </r>
    <r>
      <rPr>
        <b/>
        <sz val="8"/>
        <rFont val="Verdana"/>
        <family val="2"/>
      </rPr>
      <t>TO-126 (FSC only)</t>
    </r>
    <phoneticPr fontId="19" type="noConversion"/>
  </si>
  <si>
    <r>
      <t>R6432-0.02</t>
    </r>
    <r>
      <rPr>
        <sz val="8"/>
        <rFont val="돋움"/>
        <family val="3"/>
        <charset val="129"/>
      </rPr>
      <t>Ω</t>
    </r>
    <r>
      <rPr>
        <sz val="8"/>
        <rFont val="Verdana"/>
        <family val="2"/>
      </rPr>
      <t xml:space="preserve"> 3W</t>
    </r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</si>
</sst>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176" formatCode="m&quot;/&quot;d;@"/>
    <numFmt numFmtId="177" formatCode="&quot;₩&quot;#,##0_);[Red]\(&quot;₩&quot;#,##0\)"/>
    <numFmt numFmtId="178" formatCode="#,##0_);[Red]\(#,##0\)"/>
    <numFmt numFmtId="179" formatCode="0_);[Red]\(0\)"/>
    <numFmt numFmtId="181" formatCode="_-* #,##0.0_-;\-* #,##0.0_-;_-* &quot;-&quot;_-;_-@_-"/>
  </numFmts>
  <fonts count="43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8"/>
      <name val="돋움"/>
      <family val="3"/>
      <charset val="129"/>
    </font>
    <font>
      <b/>
      <sz val="20"/>
      <name val="돋움"/>
      <family val="3"/>
      <charset val="129"/>
    </font>
    <font>
      <b/>
      <sz val="11"/>
      <name val="돋움"/>
      <family val="3"/>
      <charset val="129"/>
    </font>
    <font>
      <b/>
      <sz val="14"/>
      <name val="돋움"/>
      <family val="3"/>
      <charset val="129"/>
    </font>
    <font>
      <sz val="9"/>
      <name val="돋움"/>
      <family val="3"/>
      <charset val="129"/>
    </font>
    <font>
      <sz val="10"/>
      <name val="돋움"/>
      <family val="3"/>
      <charset val="129"/>
    </font>
    <font>
      <sz val="8"/>
      <name val="맑은 고딕"/>
      <family val="2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0"/>
      <color rgb="FF000000"/>
      <name val="Times New Roman"/>
      <family val="1"/>
    </font>
    <font>
      <sz val="9"/>
      <name val="Verdana"/>
      <family val="2"/>
    </font>
    <font>
      <sz val="8"/>
      <name val="Verdana"/>
      <family val="2"/>
    </font>
    <font>
      <sz val="7"/>
      <name val="Verdana"/>
      <family val="2"/>
    </font>
    <font>
      <b/>
      <sz val="8"/>
      <name val="돋움"/>
      <family val="3"/>
      <charset val="129"/>
    </font>
    <font>
      <sz val="10"/>
      <name val="Verdana"/>
      <family val="2"/>
    </font>
    <font>
      <sz val="11"/>
      <name val="Verdana"/>
      <family val="2"/>
    </font>
    <font>
      <b/>
      <sz val="20"/>
      <name val="Verdana"/>
      <family val="2"/>
    </font>
    <font>
      <b/>
      <sz val="8"/>
      <name val="Verdana"/>
      <family val="2"/>
    </font>
    <font>
      <strike/>
      <sz val="8"/>
      <name val="Verdana"/>
      <family val="2"/>
    </font>
    <font>
      <b/>
      <sz val="7"/>
      <name val="Verdana"/>
      <family val="2"/>
    </font>
    <font>
      <b/>
      <sz val="10"/>
      <name val="돋움"/>
      <family val="3"/>
      <charset val="129"/>
    </font>
    <font>
      <b/>
      <sz val="10"/>
      <name val="Verdana"/>
      <family val="2"/>
    </font>
    <font>
      <b/>
      <u/>
      <sz val="20"/>
      <name val="Verdana"/>
      <family val="2"/>
    </font>
    <font>
      <b/>
      <u/>
      <sz val="20"/>
      <name val="돋움"/>
      <family val="3"/>
      <charset val="129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45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" fillId="21" borderId="2" applyNumberFormat="0" applyFon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3" borderId="3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7" borderId="1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20" borderId="9" applyNumberFormat="0" applyAlignment="0" applyProtection="0">
      <alignment vertical="center"/>
    </xf>
    <xf numFmtId="0" fontId="1" fillId="0" borderId="0">
      <alignment vertical="center"/>
    </xf>
    <xf numFmtId="0" fontId="28" fillId="0" borderId="0"/>
  </cellStyleXfs>
  <cellXfs count="139">
    <xf numFmtId="0" fontId="0" fillId="0" borderId="0" xfId="0">
      <alignment vertical="center"/>
    </xf>
    <xf numFmtId="0" fontId="0" fillId="0" borderId="10" xfId="0" applyBorder="1" applyAlignment="1">
      <alignment horizontal="center" vertical="center"/>
    </xf>
    <xf numFmtId="41" fontId="0" fillId="0" borderId="10" xfId="32" applyFont="1" applyBorder="1">
      <alignment vertical="center"/>
    </xf>
    <xf numFmtId="0" fontId="0" fillId="0" borderId="0" xfId="0" applyAlignment="1">
      <alignment horizontal="center" vertical="center"/>
    </xf>
    <xf numFmtId="177" fontId="0" fillId="0" borderId="10" xfId="0" applyNumberFormat="1" applyBorder="1" applyAlignment="1">
      <alignment horizontal="center" vertical="center"/>
    </xf>
    <xf numFmtId="12" fontId="0" fillId="0" borderId="10" xfId="32" applyNumberFormat="1" applyFont="1" applyBorder="1">
      <alignment vertical="center"/>
    </xf>
    <xf numFmtId="0" fontId="21" fillId="0" borderId="10" xfId="0" applyFont="1" applyBorder="1" applyAlignment="1">
      <alignment horizontal="center" vertical="center"/>
    </xf>
    <xf numFmtId="177" fontId="21" fillId="0" borderId="10" xfId="0" applyNumberFormat="1" applyFont="1" applyBorder="1">
      <alignment vertical="center"/>
    </xf>
    <xf numFmtId="41" fontId="21" fillId="0" borderId="10" xfId="32" applyFont="1" applyBorder="1">
      <alignment vertical="center"/>
    </xf>
    <xf numFmtId="0" fontId="21" fillId="0" borderId="0" xfId="0" applyFont="1">
      <alignment vertical="center"/>
    </xf>
    <xf numFmtId="176" fontId="21" fillId="0" borderId="10" xfId="0" applyNumberFormat="1" applyFont="1" applyBorder="1" applyAlignment="1">
      <alignment horizontal="center" vertical="center"/>
    </xf>
    <xf numFmtId="0" fontId="22" fillId="0" borderId="0" xfId="0" applyFont="1">
      <alignment vertical="center"/>
    </xf>
    <xf numFmtId="0" fontId="24" fillId="0" borderId="10" xfId="0" applyFont="1" applyBorder="1" applyAlignment="1">
      <alignment horizontal="center" vertical="center"/>
    </xf>
    <xf numFmtId="178" fontId="24" fillId="0" borderId="0" xfId="32" applyNumberFormat="1" applyFont="1" applyFill="1" applyAlignment="1"/>
    <xf numFmtId="178" fontId="24" fillId="0" borderId="14" xfId="32" applyNumberFormat="1" applyFont="1" applyFill="1" applyBorder="1" applyAlignment="1">
      <alignment vertical="center"/>
    </xf>
    <xf numFmtId="0" fontId="24" fillId="0" borderId="14" xfId="0" applyNumberFormat="1" applyFont="1" applyFill="1" applyBorder="1" applyAlignment="1">
      <alignment vertical="center"/>
    </xf>
    <xf numFmtId="0" fontId="24" fillId="0" borderId="0" xfId="0" applyFont="1" applyFill="1" applyAlignment="1">
      <alignment horizontal="center"/>
    </xf>
    <xf numFmtId="178" fontId="24" fillId="0" borderId="0" xfId="32" applyNumberFormat="1" applyFont="1" applyFill="1" applyBorder="1" applyAlignment="1">
      <alignment vertical="center"/>
    </xf>
    <xf numFmtId="0" fontId="24" fillId="0" borderId="10" xfId="0" applyFont="1" applyFill="1" applyBorder="1" applyAlignment="1">
      <alignment vertical="center"/>
    </xf>
    <xf numFmtId="0" fontId="24" fillId="0" borderId="0" xfId="0" applyFont="1" applyFill="1" applyAlignment="1"/>
    <xf numFmtId="0" fontId="0" fillId="0" borderId="0" xfId="0" applyFont="1" applyFill="1" applyAlignment="1"/>
    <xf numFmtId="0" fontId="23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shrinkToFit="1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41" fontId="0" fillId="0" borderId="10" xfId="32" applyFont="1" applyFill="1" applyBorder="1">
      <alignment vertical="center"/>
    </xf>
    <xf numFmtId="41" fontId="0" fillId="0" borderId="10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3" fillId="0" borderId="0" xfId="0" applyFont="1" applyFill="1" applyAlignment="1">
      <alignment horizontal="center" vertical="center" shrinkToFit="1"/>
    </xf>
    <xf numFmtId="178" fontId="23" fillId="0" borderId="0" xfId="32" applyNumberFormat="1" applyFont="1" applyFill="1" applyAlignment="1">
      <alignment vertical="center"/>
    </xf>
    <xf numFmtId="0" fontId="23" fillId="0" borderId="0" xfId="0" applyNumberFormat="1" applyFont="1" applyFill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4" fillId="0" borderId="0" xfId="0" applyNumberFormat="1" applyFont="1" applyFill="1" applyAlignment="1">
      <alignment horizontal="center"/>
    </xf>
    <xf numFmtId="0" fontId="21" fillId="0" borderId="10" xfId="0" applyNumberFormat="1" applyFont="1" applyBorder="1" applyAlignment="1">
      <alignment horizontal="center" vertical="center"/>
    </xf>
    <xf numFmtId="0" fontId="0" fillId="0" borderId="10" xfId="0" applyNumberFormat="1" applyBorder="1" applyAlignment="1">
      <alignment horizontal="center" vertical="center"/>
    </xf>
    <xf numFmtId="0" fontId="21" fillId="0" borderId="10" xfId="0" applyNumberFormat="1" applyFont="1" applyBorder="1">
      <alignment vertical="center"/>
    </xf>
    <xf numFmtId="0" fontId="0" fillId="0" borderId="0" xfId="0" applyNumberFormat="1">
      <alignment vertical="center"/>
    </xf>
    <xf numFmtId="41" fontId="0" fillId="0" borderId="10" xfId="0" applyNumberFormat="1" applyFont="1" applyBorder="1" applyAlignment="1">
      <alignment horizontal="center" vertical="center"/>
    </xf>
    <xf numFmtId="179" fontId="21" fillId="0" borderId="10" xfId="0" applyNumberFormat="1" applyFont="1" applyBorder="1" applyAlignment="1">
      <alignment horizontal="center" vertical="center"/>
    </xf>
    <xf numFmtId="179" fontId="0" fillId="0" borderId="10" xfId="0" applyNumberFormat="1" applyBorder="1" applyAlignment="1">
      <alignment horizontal="center" vertical="center"/>
    </xf>
    <xf numFmtId="179" fontId="0" fillId="0" borderId="0" xfId="0" applyNumberFormat="1">
      <alignment vertical="center"/>
    </xf>
    <xf numFmtId="178" fontId="29" fillId="0" borderId="0" xfId="0" applyNumberFormat="1" applyFont="1" applyFill="1" applyAlignment="1">
      <alignment vertical="center"/>
    </xf>
    <xf numFmtId="0" fontId="29" fillId="0" borderId="0" xfId="0" applyFont="1" applyFill="1" applyAlignment="1">
      <alignment vertical="center"/>
    </xf>
    <xf numFmtId="0" fontId="29" fillId="0" borderId="19" xfId="0" applyFont="1" applyFill="1" applyBorder="1" applyAlignment="1">
      <alignment horizontal="center" vertical="center" shrinkToFit="1"/>
    </xf>
    <xf numFmtId="41" fontId="29" fillId="0" borderId="19" xfId="32" applyFont="1" applyFill="1" applyBorder="1" applyAlignment="1">
      <alignment horizontal="right" vertical="center"/>
    </xf>
    <xf numFmtId="178" fontId="29" fillId="0" borderId="19" xfId="32" applyNumberFormat="1" applyFont="1" applyFill="1" applyBorder="1" applyAlignment="1">
      <alignment horizontal="right" vertical="center"/>
    </xf>
    <xf numFmtId="0" fontId="29" fillId="0" borderId="19" xfId="0" applyFont="1" applyFill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29" fillId="0" borderId="19" xfId="0" applyFont="1" applyFill="1" applyBorder="1" applyAlignment="1">
      <alignment horizontal="right" vertical="center"/>
    </xf>
    <xf numFmtId="0" fontId="29" fillId="0" borderId="19" xfId="0" applyNumberFormat="1" applyFont="1" applyFill="1" applyBorder="1" applyAlignment="1">
      <alignment horizontal="left" vertical="center"/>
    </xf>
    <xf numFmtId="0" fontId="29" fillId="0" borderId="19" xfId="0" applyFont="1" applyFill="1" applyBorder="1" applyAlignment="1">
      <alignment horizontal="center" vertical="center"/>
    </xf>
    <xf numFmtId="0" fontId="29" fillId="0" borderId="19" xfId="0" applyNumberFormat="1" applyFont="1" applyFill="1" applyBorder="1" applyAlignment="1">
      <alignment horizontal="center" vertical="center"/>
    </xf>
    <xf numFmtId="0" fontId="29" fillId="0" borderId="21" xfId="0" applyFont="1" applyFill="1" applyBorder="1" applyAlignment="1">
      <alignment vertical="center"/>
    </xf>
    <xf numFmtId="0" fontId="29" fillId="0" borderId="0" xfId="0" applyFont="1" applyFill="1" applyBorder="1" applyAlignment="1">
      <alignment vertical="center"/>
    </xf>
    <xf numFmtId="178" fontId="29" fillId="0" borderId="19" xfId="32" applyNumberFormat="1" applyFont="1" applyFill="1" applyBorder="1" applyAlignment="1">
      <alignment vertical="center"/>
    </xf>
    <xf numFmtId="0" fontId="29" fillId="0" borderId="17" xfId="0" applyFont="1" applyFill="1" applyBorder="1" applyAlignment="1">
      <alignment vertical="center"/>
    </xf>
    <xf numFmtId="0" fontId="29" fillId="0" borderId="17" xfId="0" applyFont="1" applyFill="1" applyBorder="1" applyAlignment="1">
      <alignment horizontal="center" vertical="center" shrinkToFit="1"/>
    </xf>
    <xf numFmtId="0" fontId="29" fillId="0" borderId="17" xfId="0" applyFont="1" applyFill="1" applyBorder="1" applyAlignment="1">
      <alignment horizontal="center" vertical="center"/>
    </xf>
    <xf numFmtId="178" fontId="29" fillId="0" borderId="17" xfId="32" applyNumberFormat="1" applyFont="1" applyFill="1" applyBorder="1" applyAlignment="1">
      <alignment horizontal="right" vertical="center"/>
    </xf>
    <xf numFmtId="178" fontId="29" fillId="0" borderId="17" xfId="32" applyNumberFormat="1" applyFont="1" applyFill="1" applyBorder="1" applyAlignment="1">
      <alignment vertical="center"/>
    </xf>
    <xf numFmtId="0" fontId="29" fillId="0" borderId="17" xfId="0" applyNumberFormat="1" applyFont="1" applyFill="1" applyBorder="1" applyAlignment="1">
      <alignment horizontal="center" vertical="center"/>
    </xf>
    <xf numFmtId="0" fontId="30" fillId="0" borderId="17" xfId="0" applyFont="1" applyFill="1" applyBorder="1" applyAlignment="1">
      <alignment vertical="center"/>
    </xf>
    <xf numFmtId="0" fontId="31" fillId="0" borderId="19" xfId="0" applyFont="1" applyFill="1" applyBorder="1" applyAlignment="1">
      <alignment horizontal="center" vertical="center" wrapText="1"/>
    </xf>
    <xf numFmtId="0" fontId="31" fillId="0" borderId="17" xfId="0" applyFont="1" applyFill="1" applyBorder="1" applyAlignment="1">
      <alignment vertical="center"/>
    </xf>
    <xf numFmtId="0" fontId="30" fillId="0" borderId="19" xfId="0" applyFont="1" applyFill="1" applyBorder="1" applyAlignment="1">
      <alignment horizontal="left" vertical="center"/>
    </xf>
    <xf numFmtId="0" fontId="30" fillId="0" borderId="19" xfId="0" applyFont="1" applyFill="1" applyBorder="1" applyAlignment="1">
      <alignment vertical="center"/>
    </xf>
    <xf numFmtId="0" fontId="30" fillId="0" borderId="17" xfId="0" applyFont="1" applyFill="1" applyBorder="1" applyAlignment="1">
      <alignment horizontal="left" vertical="center"/>
    </xf>
    <xf numFmtId="0" fontId="30" fillId="0" borderId="19" xfId="0" applyFont="1" applyFill="1" applyBorder="1" applyAlignment="1">
      <alignment vertical="center" shrinkToFit="1"/>
    </xf>
    <xf numFmtId="176" fontId="24" fillId="0" borderId="24" xfId="0" applyNumberFormat="1" applyFont="1" applyFill="1" applyBorder="1" applyAlignment="1">
      <alignment vertical="center" wrapText="1"/>
    </xf>
    <xf numFmtId="176" fontId="24" fillId="0" borderId="22" xfId="0" applyNumberFormat="1" applyFont="1" applyFill="1" applyBorder="1" applyAlignment="1">
      <alignment horizontal="center" vertical="center"/>
    </xf>
    <xf numFmtId="176" fontId="24" fillId="0" borderId="22" xfId="0" applyNumberFormat="1" applyFont="1" applyFill="1" applyBorder="1" applyAlignment="1">
      <alignment horizontal="center" vertical="center" wrapText="1"/>
    </xf>
    <xf numFmtId="41" fontId="30" fillId="0" borderId="19" xfId="32" applyFont="1" applyFill="1" applyBorder="1" applyAlignment="1">
      <alignment horizontal="right" vertical="center"/>
    </xf>
    <xf numFmtId="178" fontId="30" fillId="0" borderId="19" xfId="32" applyNumberFormat="1" applyFont="1" applyFill="1" applyBorder="1" applyAlignment="1">
      <alignment horizontal="right" vertical="center"/>
    </xf>
    <xf numFmtId="41" fontId="30" fillId="0" borderId="19" xfId="32" applyFont="1" applyFill="1" applyBorder="1" applyAlignment="1">
      <alignment horizontal="left" vertical="center"/>
    </xf>
    <xf numFmtId="41" fontId="30" fillId="0" borderId="19" xfId="32" applyFont="1" applyFill="1" applyBorder="1" applyAlignment="1">
      <alignment vertical="center"/>
    </xf>
    <xf numFmtId="41" fontId="30" fillId="0" borderId="19" xfId="32" applyFont="1" applyFill="1" applyBorder="1" applyAlignment="1">
      <alignment vertical="center" shrinkToFit="1"/>
    </xf>
    <xf numFmtId="41" fontId="30" fillId="0" borderId="17" xfId="32" applyFont="1" applyFill="1" applyBorder="1" applyAlignment="1">
      <alignment vertical="center"/>
    </xf>
    <xf numFmtId="178" fontId="30" fillId="0" borderId="17" xfId="32" applyNumberFormat="1" applyFont="1" applyFill="1" applyBorder="1" applyAlignment="1">
      <alignment horizontal="right" vertical="center"/>
    </xf>
    <xf numFmtId="0" fontId="34" fillId="0" borderId="0" xfId="0" applyFont="1" applyFill="1" applyAlignment="1"/>
    <xf numFmtId="41" fontId="33" fillId="0" borderId="0" xfId="32" applyFont="1" applyFill="1" applyAlignment="1">
      <alignment horizontal="right" vertical="center"/>
    </xf>
    <xf numFmtId="178" fontId="33" fillId="0" borderId="0" xfId="32" applyNumberFormat="1" applyFont="1" applyFill="1" applyAlignment="1">
      <alignment vertical="center"/>
    </xf>
    <xf numFmtId="0" fontId="33" fillId="0" borderId="0" xfId="0" applyFont="1" applyFill="1" applyAlignment="1">
      <alignment vertical="center"/>
    </xf>
    <xf numFmtId="0" fontId="29" fillId="0" borderId="0" xfId="0" applyFont="1" applyFill="1" applyAlignment="1">
      <alignment horizontal="left" vertical="center"/>
    </xf>
    <xf numFmtId="41" fontId="29" fillId="0" borderId="0" xfId="32" applyFont="1" applyFill="1" applyAlignment="1">
      <alignment vertical="center"/>
    </xf>
    <xf numFmtId="0" fontId="34" fillId="0" borderId="0" xfId="0" applyFont="1" applyFill="1" applyAlignment="1">
      <alignment horizontal="left"/>
    </xf>
    <xf numFmtId="41" fontId="34" fillId="0" borderId="0" xfId="32" applyFont="1" applyFill="1" applyAlignment="1"/>
    <xf numFmtId="41" fontId="33" fillId="0" borderId="0" xfId="32" applyFont="1" applyFill="1" applyAlignment="1"/>
    <xf numFmtId="178" fontId="29" fillId="0" borderId="0" xfId="32" applyNumberFormat="1" applyFont="1" applyFill="1" applyAlignment="1">
      <alignment vertical="center"/>
    </xf>
    <xf numFmtId="178" fontId="33" fillId="0" borderId="0" xfId="32" applyNumberFormat="1" applyFont="1" applyFill="1" applyAlignment="1"/>
    <xf numFmtId="55" fontId="24" fillId="0" borderId="13" xfId="0" applyNumberFormat="1" applyFont="1" applyFill="1" applyBorder="1" applyAlignment="1">
      <alignment horizontal="center" vertical="center"/>
    </xf>
    <xf numFmtId="55" fontId="24" fillId="0" borderId="16" xfId="0" applyNumberFormat="1" applyFont="1" applyFill="1" applyBorder="1" applyAlignment="1">
      <alignment horizontal="center" vertical="center"/>
    </xf>
    <xf numFmtId="55" fontId="24" fillId="0" borderId="15" xfId="0" applyNumberFormat="1" applyFont="1" applyFill="1" applyBorder="1" applyAlignment="1">
      <alignment horizontal="center" vertical="center"/>
    </xf>
    <xf numFmtId="0" fontId="24" fillId="0" borderId="15" xfId="0" applyNumberFormat="1" applyFont="1" applyFill="1" applyBorder="1" applyAlignment="1">
      <alignment horizontal="center" vertical="center"/>
    </xf>
    <xf numFmtId="0" fontId="35" fillId="0" borderId="18" xfId="0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 wrapText="1"/>
    </xf>
    <xf numFmtId="0" fontId="24" fillId="0" borderId="22" xfId="0" applyFont="1" applyFill="1" applyBorder="1" applyAlignment="1">
      <alignment horizontal="center" vertical="center"/>
    </xf>
    <xf numFmtId="0" fontId="24" fillId="0" borderId="10" xfId="0" applyNumberFormat="1" applyFont="1" applyFill="1" applyBorder="1" applyAlignment="1">
      <alignment horizontal="center" vertical="center"/>
    </xf>
    <xf numFmtId="0" fontId="24" fillId="0" borderId="22" xfId="0" applyNumberFormat="1" applyFont="1" applyFill="1" applyBorder="1" applyAlignment="1">
      <alignment horizontal="center" vertical="center"/>
    </xf>
    <xf numFmtId="55" fontId="24" fillId="0" borderId="13" xfId="0" applyNumberFormat="1" applyFont="1" applyFill="1" applyBorder="1" applyAlignment="1">
      <alignment horizontal="center" vertical="center"/>
    </xf>
    <xf numFmtId="55" fontId="24" fillId="0" borderId="16" xfId="0" applyNumberFormat="1" applyFont="1" applyFill="1" applyBorder="1" applyAlignment="1">
      <alignment horizontal="center" vertical="center"/>
    </xf>
    <xf numFmtId="55" fontId="24" fillId="0" borderId="15" xfId="0" applyNumberFormat="1" applyFont="1" applyFill="1" applyBorder="1" applyAlignment="1">
      <alignment horizontal="center" vertical="center"/>
    </xf>
    <xf numFmtId="0" fontId="24" fillId="0" borderId="13" xfId="0" applyNumberFormat="1" applyFont="1" applyFill="1" applyBorder="1" applyAlignment="1">
      <alignment horizontal="center" vertical="center"/>
    </xf>
    <xf numFmtId="0" fontId="24" fillId="0" borderId="15" xfId="0" applyNumberFormat="1" applyFont="1" applyFill="1" applyBorder="1" applyAlignment="1">
      <alignment horizontal="center" vertical="center"/>
    </xf>
    <xf numFmtId="0" fontId="24" fillId="0" borderId="12" xfId="0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/>
    </xf>
    <xf numFmtId="178" fontId="24" fillId="0" borderId="10" xfId="32" applyNumberFormat="1" applyFont="1" applyFill="1" applyBorder="1" applyAlignment="1">
      <alignment horizontal="center" vertical="center" wrapText="1"/>
    </xf>
    <xf numFmtId="178" fontId="24" fillId="0" borderId="22" xfId="32" applyNumberFormat="1" applyFont="1" applyFill="1" applyBorder="1" applyAlignment="1">
      <alignment horizontal="center" vertical="center" wrapText="1"/>
    </xf>
    <xf numFmtId="41" fontId="30" fillId="0" borderId="14" xfId="32" applyFont="1" applyFill="1" applyBorder="1" applyAlignment="1">
      <alignment horizontal="center" vertical="center"/>
    </xf>
    <xf numFmtId="41" fontId="30" fillId="0" borderId="23" xfId="32" applyFont="1" applyFill="1" applyBorder="1" applyAlignment="1">
      <alignment horizontal="center" vertical="center"/>
    </xf>
    <xf numFmtId="178" fontId="24" fillId="0" borderId="10" xfId="32" applyNumberFormat="1" applyFont="1" applyFill="1" applyBorder="1" applyAlignment="1">
      <alignment horizontal="center" vertical="center"/>
    </xf>
    <xf numFmtId="178" fontId="24" fillId="0" borderId="22" xfId="32" applyNumberFormat="1" applyFont="1" applyFill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30" fillId="0" borderId="19" xfId="43" applyFont="1" applyFill="1" applyBorder="1" applyAlignment="1">
      <alignment horizontal="left" vertical="center" shrinkToFit="1"/>
    </xf>
    <xf numFmtId="0" fontId="30" fillId="0" borderId="19" xfId="43" applyFont="1" applyFill="1" applyBorder="1" applyAlignment="1">
      <alignment vertical="center"/>
    </xf>
    <xf numFmtId="0" fontId="30" fillId="0" borderId="19" xfId="0" applyFont="1" applyFill="1" applyBorder="1" applyAlignment="1">
      <alignment horizontal="left" vertical="center" shrinkToFit="1"/>
    </xf>
    <xf numFmtId="41" fontId="36" fillId="0" borderId="14" xfId="32" applyFont="1" applyFill="1" applyBorder="1" applyAlignment="1">
      <alignment horizontal="center" vertical="center"/>
    </xf>
    <xf numFmtId="41" fontId="32" fillId="0" borderId="14" xfId="32" applyFont="1" applyFill="1" applyBorder="1" applyAlignment="1">
      <alignment horizontal="center" vertical="center"/>
    </xf>
    <xf numFmtId="41" fontId="36" fillId="0" borderId="23" xfId="32" applyFont="1" applyFill="1" applyBorder="1" applyAlignment="1">
      <alignment horizontal="center" vertical="center"/>
    </xf>
    <xf numFmtId="178" fontId="36" fillId="0" borderId="22" xfId="32" applyNumberFormat="1" applyFont="1" applyFill="1" applyBorder="1" applyAlignment="1">
      <alignment horizontal="center" vertical="center"/>
    </xf>
    <xf numFmtId="178" fontId="36" fillId="0" borderId="10" xfId="32" applyNumberFormat="1" applyFont="1" applyFill="1" applyBorder="1" applyAlignment="1">
      <alignment horizontal="center" vertical="center"/>
    </xf>
    <xf numFmtId="0" fontId="38" fillId="0" borderId="10" xfId="0" applyFont="1" applyFill="1" applyBorder="1" applyAlignment="1">
      <alignment horizontal="center" vertical="center"/>
    </xf>
    <xf numFmtId="0" fontId="39" fillId="0" borderId="14" xfId="0" applyFont="1" applyFill="1" applyBorder="1" applyAlignment="1">
      <alignment horizontal="center" vertical="center" shrinkToFit="1"/>
    </xf>
    <xf numFmtId="0" fontId="39" fillId="0" borderId="10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39" fillId="0" borderId="23" xfId="0" applyFont="1" applyFill="1" applyBorder="1" applyAlignment="1">
      <alignment horizontal="center" vertical="center" shrinkToFit="1"/>
    </xf>
    <xf numFmtId="0" fontId="40" fillId="0" borderId="22" xfId="0" applyFont="1" applyFill="1" applyBorder="1" applyAlignment="1">
      <alignment horizontal="center" vertical="center"/>
    </xf>
    <xf numFmtId="0" fontId="36" fillId="0" borderId="19" xfId="0" applyFont="1" applyFill="1" applyBorder="1" applyAlignment="1">
      <alignment horizontal="left" vertical="center" shrinkToFit="1"/>
    </xf>
    <xf numFmtId="0" fontId="39" fillId="0" borderId="10" xfId="0" applyFont="1" applyFill="1" applyBorder="1" applyAlignment="1">
      <alignment horizontal="center" vertical="center" wrapText="1" shrinkToFit="1"/>
    </xf>
    <xf numFmtId="0" fontId="40" fillId="0" borderId="22" xfId="0" applyFont="1" applyFill="1" applyBorder="1" applyAlignment="1">
      <alignment horizontal="center" vertical="center" wrapText="1" shrinkToFit="1"/>
    </xf>
    <xf numFmtId="41" fontId="30" fillId="0" borderId="19" xfId="32" applyFont="1" applyFill="1" applyBorder="1" applyAlignment="1">
      <alignment horizontal="left" vertical="center" shrinkToFit="1"/>
    </xf>
    <xf numFmtId="181" fontId="30" fillId="0" borderId="19" xfId="32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horizontal="center" vertical="center"/>
    </xf>
    <xf numFmtId="0" fontId="24" fillId="0" borderId="16" xfId="0" applyNumberFormat="1" applyFont="1" applyFill="1" applyBorder="1" applyAlignment="1">
      <alignment horizontal="center" vertical="center"/>
    </xf>
    <xf numFmtId="0" fontId="41" fillId="0" borderId="18" xfId="0" applyFont="1" applyFill="1" applyBorder="1" applyAlignment="1">
      <alignment horizontal="center" vertical="center"/>
    </xf>
    <xf numFmtId="0" fontId="42" fillId="0" borderId="18" xfId="0" applyFont="1" applyFill="1" applyBorder="1" applyAlignment="1">
      <alignment horizontal="center" vertical="center"/>
    </xf>
    <xf numFmtId="0" fontId="36" fillId="0" borderId="18" xfId="0" applyFont="1" applyFill="1" applyBorder="1" applyAlignment="1">
      <alignment horizontal="left" vertical="center"/>
    </xf>
  </cellXfs>
  <cellStyles count="45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강조색1" xfId="19" builtinId="29" customBuiltin="1"/>
    <cellStyle name="강조색2" xfId="20" builtinId="33" customBuiltin="1"/>
    <cellStyle name="강조색3" xfId="21" builtinId="37" customBuiltin="1"/>
    <cellStyle name="강조색4" xfId="22" builtinId="41" customBuiltin="1"/>
    <cellStyle name="강조색5" xfId="23" builtinId="45" customBuiltin="1"/>
    <cellStyle name="강조색6" xfId="24" builtinId="49" customBuiltin="1"/>
    <cellStyle name="경고문" xfId="25" builtinId="11" customBuiltin="1"/>
    <cellStyle name="계산" xfId="26" builtinId="22" customBuiltin="1"/>
    <cellStyle name="나쁨" xfId="27" builtinId="27" customBuiltin="1"/>
    <cellStyle name="메모" xfId="28" builtinId="10" customBuiltin="1"/>
    <cellStyle name="보통" xfId="29" builtinId="28" customBuiltin="1"/>
    <cellStyle name="설명 텍스트" xfId="30" builtinId="53" customBuiltin="1"/>
    <cellStyle name="셀 확인" xfId="31" builtinId="23" customBuiltin="1"/>
    <cellStyle name="쉼표 [0]" xfId="32" builtinId="6"/>
    <cellStyle name="연결된 셀" xfId="33" builtinId="24" customBuiltin="1"/>
    <cellStyle name="요약" xfId="34" builtinId="25" customBuiltin="1"/>
    <cellStyle name="입력" xfId="35" builtinId="20" customBuiltin="1"/>
    <cellStyle name="제목" xfId="36" builtinId="15" customBuiltin="1"/>
    <cellStyle name="제목 1" xfId="37" builtinId="16" customBuiltin="1"/>
    <cellStyle name="제목 2" xfId="38" builtinId="17" customBuiltin="1"/>
    <cellStyle name="제목 3" xfId="39" builtinId="18" customBuiltin="1"/>
    <cellStyle name="제목 4" xfId="40" builtinId="19" customBuiltin="1"/>
    <cellStyle name="좋음" xfId="41" builtinId="26" customBuiltin="1"/>
    <cellStyle name="출력" xfId="42" builtinId="21" customBuiltin="1"/>
    <cellStyle name="표준" xfId="0" builtinId="0"/>
    <cellStyle name="표준 2" xfId="44"/>
    <cellStyle name="표준 3" xfId="43"/>
  </cellStyles>
  <dxfs count="0"/>
  <tableStyles count="0" defaultTableStyle="TableStyleMedium9" defaultPivotStyle="PivotStyleLight16"/>
  <colors>
    <mruColors>
      <color rgb="FFCCFFFF"/>
      <color rgb="FFCC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52"/>
  <sheetViews>
    <sheetView tabSelected="1" zoomScale="110" zoomScaleNormal="110" workbookViewId="0">
      <pane xSplit="5" ySplit="4" topLeftCell="F125" activePane="bottomRight" state="frozen"/>
      <selection pane="topRight" activeCell="F1" sqref="F1"/>
      <selection pane="bottomLeft" activeCell="A4" sqref="A4"/>
      <selection pane="bottomRight" activeCell="D10" sqref="D10"/>
    </sheetView>
  </sheetViews>
  <sheetFormatPr defaultRowHeight="14.25" x14ac:dyDescent="0.2"/>
  <cols>
    <col min="1" max="1" width="4" style="78" customWidth="1"/>
    <col min="2" max="2" width="5.33203125" style="22" hidden="1" customWidth="1"/>
    <col min="3" max="3" width="14.109375" style="84" customWidth="1"/>
    <col min="4" max="4" width="21.77734375" style="84" customWidth="1"/>
    <col min="5" max="5" width="36.6640625" style="78" customWidth="1"/>
    <col min="6" max="6" width="8.44140625" style="78" customWidth="1"/>
    <col min="7" max="7" width="5.77734375" style="85" hidden="1" customWidth="1"/>
    <col min="8" max="8" width="5.77734375" style="85" customWidth="1"/>
    <col min="9" max="9" width="6.44140625" style="86" hidden="1" customWidth="1"/>
    <col min="10" max="10" width="8.33203125" style="88" hidden="1" customWidth="1"/>
    <col min="11" max="11" width="6.33203125" style="13" hidden="1" customWidth="1"/>
    <col min="12" max="12" width="5.77734375" style="13" hidden="1" customWidth="1"/>
    <col min="13" max="13" width="5.77734375" style="19" hidden="1" customWidth="1"/>
    <col min="14" max="14" width="6.44140625" style="16" hidden="1" customWidth="1"/>
    <col min="15" max="21" width="5.21875" style="19" hidden="1" customWidth="1"/>
    <col min="22" max="22" width="21.88671875" style="32" hidden="1" customWidth="1"/>
    <col min="23" max="24" width="8.88671875" style="20" hidden="1" customWidth="1"/>
    <col min="25" max="27" width="0" style="20" hidden="1" customWidth="1"/>
    <col min="28" max="28" width="5.77734375" style="85" customWidth="1"/>
    <col min="29" max="29" width="0.88671875" style="78" customWidth="1"/>
    <col min="30" max="44" width="11.77734375" style="78" customWidth="1"/>
    <col min="45" max="16384" width="8.88671875" style="78"/>
  </cols>
  <sheetData>
    <row r="1" spans="1:28" s="42" customFormat="1" ht="25.5" x14ac:dyDescent="0.15">
      <c r="A1" s="136" t="s">
        <v>299</v>
      </c>
      <c r="B1" s="137"/>
      <c r="C1" s="136"/>
      <c r="D1" s="136"/>
      <c r="E1" s="136"/>
      <c r="F1" s="136"/>
      <c r="G1" s="136"/>
      <c r="H1" s="136"/>
      <c r="I1" s="79"/>
      <c r="J1" s="80"/>
      <c r="K1" s="17"/>
      <c r="L1" s="14"/>
      <c r="M1" s="101" t="s">
        <v>15</v>
      </c>
      <c r="N1" s="102"/>
      <c r="O1" s="98"/>
      <c r="P1" s="99"/>
      <c r="Q1" s="100"/>
      <c r="R1" s="91"/>
      <c r="S1" s="91"/>
      <c r="T1" s="15"/>
      <c r="U1" s="15"/>
      <c r="V1" s="15"/>
      <c r="W1" s="24"/>
      <c r="X1" s="24"/>
      <c r="Y1" s="24"/>
      <c r="Z1" s="24"/>
      <c r="AA1" s="24"/>
      <c r="AB1" s="24"/>
    </row>
    <row r="2" spans="1:28" s="42" customFormat="1" ht="25.5" x14ac:dyDescent="0.15">
      <c r="A2" s="138" t="s">
        <v>300</v>
      </c>
      <c r="B2" s="133"/>
      <c r="C2" s="93"/>
      <c r="D2" s="93"/>
      <c r="E2" s="93"/>
      <c r="F2" s="134"/>
      <c r="G2" s="134"/>
      <c r="H2" s="134"/>
      <c r="I2" s="79"/>
      <c r="J2" s="80"/>
      <c r="K2" s="17"/>
      <c r="L2" s="14"/>
      <c r="M2" s="135"/>
      <c r="N2" s="92"/>
      <c r="O2" s="89"/>
      <c r="P2" s="90"/>
      <c r="Q2" s="91"/>
      <c r="R2" s="91"/>
      <c r="S2" s="91"/>
      <c r="T2" s="15"/>
      <c r="U2" s="15"/>
      <c r="V2" s="15"/>
      <c r="W2" s="24"/>
      <c r="X2" s="24"/>
      <c r="Y2" s="24"/>
      <c r="Z2" s="24"/>
      <c r="AA2" s="24"/>
      <c r="AB2" s="134"/>
    </row>
    <row r="3" spans="1:28" s="81" customFormat="1" ht="18.75" customHeight="1" x14ac:dyDescent="0.15">
      <c r="A3" s="122" t="s">
        <v>9</v>
      </c>
      <c r="B3" s="123" t="s">
        <v>10</v>
      </c>
      <c r="C3" s="124" t="s">
        <v>282</v>
      </c>
      <c r="D3" s="129" t="s">
        <v>283</v>
      </c>
      <c r="E3" s="124" t="s">
        <v>284</v>
      </c>
      <c r="F3" s="107" t="s">
        <v>287</v>
      </c>
      <c r="G3" s="107" t="s">
        <v>160</v>
      </c>
      <c r="H3" s="118" t="s">
        <v>301</v>
      </c>
      <c r="I3" s="117" t="s">
        <v>285</v>
      </c>
      <c r="J3" s="121" t="s">
        <v>286</v>
      </c>
      <c r="K3" s="109" t="s">
        <v>16</v>
      </c>
      <c r="L3" s="105" t="s">
        <v>149</v>
      </c>
      <c r="M3" s="103" t="s">
        <v>17</v>
      </c>
      <c r="N3" s="104"/>
      <c r="O3" s="104"/>
      <c r="P3" s="104"/>
      <c r="Q3" s="104"/>
      <c r="R3" s="104"/>
      <c r="S3" s="104"/>
      <c r="T3" s="104"/>
      <c r="U3" s="104"/>
      <c r="V3" s="96" t="s">
        <v>18</v>
      </c>
      <c r="W3" s="94" t="s">
        <v>156</v>
      </c>
      <c r="X3" s="23"/>
      <c r="Y3" s="18"/>
      <c r="Z3" s="18"/>
      <c r="AA3" s="18"/>
      <c r="AB3" s="118" t="s">
        <v>302</v>
      </c>
    </row>
    <row r="4" spans="1:28" s="81" customFormat="1" ht="13.5" thickBot="1" x14ac:dyDescent="0.2">
      <c r="A4" s="125"/>
      <c r="B4" s="126"/>
      <c r="C4" s="127"/>
      <c r="D4" s="130"/>
      <c r="E4" s="127"/>
      <c r="F4" s="108"/>
      <c r="G4" s="108"/>
      <c r="H4" s="119"/>
      <c r="I4" s="119"/>
      <c r="J4" s="120"/>
      <c r="K4" s="110"/>
      <c r="L4" s="106"/>
      <c r="M4" s="68">
        <v>42647</v>
      </c>
      <c r="N4" s="69">
        <v>42649</v>
      </c>
      <c r="O4" s="70">
        <v>42651</v>
      </c>
      <c r="P4" s="70">
        <v>42655</v>
      </c>
      <c r="Q4" s="69">
        <v>42657</v>
      </c>
      <c r="R4" s="70">
        <v>42658</v>
      </c>
      <c r="S4" s="69">
        <v>42661</v>
      </c>
      <c r="T4" s="70"/>
      <c r="U4" s="69"/>
      <c r="V4" s="97"/>
      <c r="W4" s="95"/>
      <c r="X4" s="23"/>
      <c r="Y4" s="18">
        <v>300</v>
      </c>
      <c r="Z4" s="18">
        <v>100</v>
      </c>
      <c r="AA4" s="18" t="s">
        <v>159</v>
      </c>
      <c r="AB4" s="119"/>
    </row>
    <row r="5" spans="1:28" s="42" customFormat="1" ht="15" customHeight="1" thickTop="1" x14ac:dyDescent="0.15">
      <c r="A5" s="62">
        <v>35</v>
      </c>
      <c r="B5" s="43" t="s">
        <v>21</v>
      </c>
      <c r="C5" s="115" t="s">
        <v>24</v>
      </c>
      <c r="D5" s="65" t="s">
        <v>289</v>
      </c>
      <c r="E5" s="64" t="s">
        <v>26</v>
      </c>
      <c r="F5" s="64"/>
      <c r="G5" s="73"/>
      <c r="H5" s="73"/>
      <c r="I5" s="71">
        <v>1</v>
      </c>
      <c r="J5" s="72">
        <v>0</v>
      </c>
      <c r="K5" s="45" t="e">
        <f>#REF!-#REF!</f>
        <v>#REF!</v>
      </c>
      <c r="L5" s="46">
        <v>0</v>
      </c>
      <c r="M5" s="47"/>
      <c r="N5" s="48"/>
      <c r="O5" s="46"/>
      <c r="P5" s="46"/>
      <c r="Q5" s="46"/>
      <c r="R5" s="46"/>
      <c r="S5" s="46"/>
      <c r="T5" s="46"/>
      <c r="U5" s="46"/>
      <c r="V5" s="51"/>
      <c r="W5" s="46"/>
      <c r="AB5" s="73">
        <v>100</v>
      </c>
    </row>
    <row r="6" spans="1:28" s="42" customFormat="1" ht="15" customHeight="1" x14ac:dyDescent="0.15">
      <c r="A6" s="62">
        <v>48</v>
      </c>
      <c r="B6" s="43" t="s">
        <v>25</v>
      </c>
      <c r="C6" s="115" t="s">
        <v>24</v>
      </c>
      <c r="D6" s="114" t="s">
        <v>27</v>
      </c>
      <c r="E6" s="115" t="s">
        <v>288</v>
      </c>
      <c r="F6" s="115"/>
      <c r="G6" s="74"/>
      <c r="H6" s="74"/>
      <c r="I6" s="71">
        <v>6</v>
      </c>
      <c r="J6" s="72">
        <v>0</v>
      </c>
      <c r="K6" s="45" t="e">
        <f>#REF!-#REF!</f>
        <v>#REF!</v>
      </c>
      <c r="L6" s="46">
        <v>0</v>
      </c>
      <c r="M6" s="47"/>
      <c r="N6" s="48"/>
      <c r="O6" s="46"/>
      <c r="P6" s="46"/>
      <c r="Q6" s="46"/>
      <c r="R6" s="46"/>
      <c r="S6" s="46"/>
      <c r="T6" s="46"/>
      <c r="U6" s="46"/>
      <c r="V6" s="46" t="s">
        <v>28</v>
      </c>
      <c r="W6" s="46"/>
      <c r="AB6" s="73">
        <v>100</v>
      </c>
    </row>
    <row r="7" spans="1:28" s="42" customFormat="1" ht="15" customHeight="1" x14ac:dyDescent="0.15">
      <c r="A7" s="62">
        <v>58</v>
      </c>
      <c r="B7" s="43" t="s">
        <v>25</v>
      </c>
      <c r="C7" s="65" t="s">
        <v>29</v>
      </c>
      <c r="D7" s="64"/>
      <c r="E7" s="64" t="s">
        <v>212</v>
      </c>
      <c r="F7" s="64"/>
      <c r="G7" s="73">
        <v>1000</v>
      </c>
      <c r="H7" s="73"/>
      <c r="I7" s="71">
        <v>24</v>
      </c>
      <c r="J7" s="72">
        <v>0</v>
      </c>
      <c r="K7" s="45" t="e">
        <f>#REF!-#REF!</f>
        <v>#REF!</v>
      </c>
      <c r="L7" s="46">
        <v>0</v>
      </c>
      <c r="M7" s="47"/>
      <c r="N7" s="44"/>
      <c r="O7" s="46"/>
      <c r="P7" s="46"/>
      <c r="Q7" s="46"/>
      <c r="R7" s="46"/>
      <c r="S7" s="46"/>
      <c r="T7" s="46"/>
      <c r="U7" s="46"/>
      <c r="V7" s="49"/>
      <c r="W7" s="46"/>
      <c r="AB7" s="73">
        <v>100</v>
      </c>
    </row>
    <row r="8" spans="1:28" s="42" customFormat="1" ht="15" customHeight="1" x14ac:dyDescent="0.15">
      <c r="A8" s="62">
        <v>74</v>
      </c>
      <c r="B8" s="43" t="s">
        <v>30</v>
      </c>
      <c r="C8" s="65" t="s">
        <v>31</v>
      </c>
      <c r="D8" s="64"/>
      <c r="E8" s="65" t="s">
        <v>243</v>
      </c>
      <c r="F8" s="65"/>
      <c r="G8" s="74"/>
      <c r="H8" s="74"/>
      <c r="I8" s="71">
        <v>8</v>
      </c>
      <c r="J8" s="72">
        <v>0</v>
      </c>
      <c r="K8" s="45" t="e">
        <f>#REF!-#REF!</f>
        <v>#REF!</v>
      </c>
      <c r="L8" s="46">
        <v>0</v>
      </c>
      <c r="M8" s="47"/>
      <c r="N8" s="44"/>
      <c r="O8" s="46"/>
      <c r="P8" s="46"/>
      <c r="Q8" s="46"/>
      <c r="R8" s="46"/>
      <c r="S8" s="46"/>
      <c r="T8" s="46"/>
      <c r="U8" s="46"/>
      <c r="V8" s="49"/>
      <c r="W8" s="46"/>
      <c r="AB8" s="73">
        <v>100</v>
      </c>
    </row>
    <row r="9" spans="1:28" s="42" customFormat="1" ht="15" customHeight="1" x14ac:dyDescent="0.15">
      <c r="A9" s="62">
        <v>75</v>
      </c>
      <c r="B9" s="43" t="s">
        <v>13</v>
      </c>
      <c r="C9" s="65" t="s">
        <v>31</v>
      </c>
      <c r="D9" s="64"/>
      <c r="E9" s="115" t="s">
        <v>158</v>
      </c>
      <c r="F9" s="115"/>
      <c r="G9" s="74"/>
      <c r="H9" s="74"/>
      <c r="I9" s="71">
        <v>0</v>
      </c>
      <c r="J9" s="72">
        <v>0</v>
      </c>
      <c r="K9" s="45" t="e">
        <f>#REF!-#REF!</f>
        <v>#REF!</v>
      </c>
      <c r="L9" s="46"/>
      <c r="M9" s="47"/>
      <c r="N9" s="44"/>
      <c r="O9" s="46"/>
      <c r="P9" s="46"/>
      <c r="Q9" s="46"/>
      <c r="R9" s="46"/>
      <c r="S9" s="46"/>
      <c r="T9" s="46"/>
      <c r="U9" s="46"/>
      <c r="V9" s="49"/>
      <c r="W9" s="46"/>
      <c r="X9" s="41"/>
      <c r="AB9" s="73">
        <v>100</v>
      </c>
    </row>
    <row r="10" spans="1:28" s="42" customFormat="1" ht="15" customHeight="1" x14ac:dyDescent="0.15">
      <c r="A10" s="62">
        <v>76</v>
      </c>
      <c r="B10" s="43" t="s">
        <v>30</v>
      </c>
      <c r="C10" s="65" t="s">
        <v>34</v>
      </c>
      <c r="D10" s="64"/>
      <c r="E10" s="64" t="s">
        <v>244</v>
      </c>
      <c r="F10" s="64" t="s">
        <v>165</v>
      </c>
      <c r="G10" s="73"/>
      <c r="H10" s="73"/>
      <c r="I10" s="71">
        <v>2</v>
      </c>
      <c r="J10" s="72">
        <v>0</v>
      </c>
      <c r="K10" s="45" t="e">
        <f>#REF!-#REF!</f>
        <v>#REF!</v>
      </c>
      <c r="L10" s="46">
        <v>0</v>
      </c>
      <c r="M10" s="47"/>
      <c r="N10" s="44"/>
      <c r="O10" s="46"/>
      <c r="P10" s="46"/>
      <c r="Q10" s="46"/>
      <c r="R10" s="46"/>
      <c r="S10" s="46"/>
      <c r="T10" s="46"/>
      <c r="U10" s="46"/>
      <c r="V10" s="49"/>
      <c r="W10" s="46"/>
      <c r="AB10" s="73">
        <v>100</v>
      </c>
    </row>
    <row r="11" spans="1:28" s="42" customFormat="1" ht="15" customHeight="1" x14ac:dyDescent="0.15">
      <c r="A11" s="62">
        <v>77</v>
      </c>
      <c r="B11" s="43" t="s">
        <v>30</v>
      </c>
      <c r="C11" s="64" t="s">
        <v>34</v>
      </c>
      <c r="D11" s="64"/>
      <c r="E11" s="64" t="s">
        <v>242</v>
      </c>
      <c r="F11" s="64"/>
      <c r="G11" s="73"/>
      <c r="H11" s="73"/>
      <c r="I11" s="71">
        <v>1</v>
      </c>
      <c r="J11" s="72">
        <v>0</v>
      </c>
      <c r="K11" s="45" t="e">
        <f>#REF!-#REF!</f>
        <v>#REF!</v>
      </c>
      <c r="L11" s="46">
        <v>0</v>
      </c>
      <c r="M11" s="47"/>
      <c r="N11" s="48"/>
      <c r="O11" s="46"/>
      <c r="P11" s="46"/>
      <c r="Q11" s="46"/>
      <c r="R11" s="46"/>
      <c r="S11" s="46"/>
      <c r="T11" s="46"/>
      <c r="U11" s="46"/>
      <c r="V11" s="51"/>
      <c r="W11" s="46"/>
      <c r="AB11" s="73">
        <v>100</v>
      </c>
    </row>
    <row r="12" spans="1:28" s="42" customFormat="1" ht="15" customHeight="1" x14ac:dyDescent="0.15">
      <c r="A12" s="62">
        <v>78</v>
      </c>
      <c r="B12" s="43" t="s">
        <v>30</v>
      </c>
      <c r="C12" s="64" t="s">
        <v>34</v>
      </c>
      <c r="D12" s="64"/>
      <c r="E12" s="64" t="s">
        <v>213</v>
      </c>
      <c r="F12" s="64" t="s">
        <v>164</v>
      </c>
      <c r="G12" s="73">
        <v>2000</v>
      </c>
      <c r="H12" s="73"/>
      <c r="I12" s="71">
        <v>2</v>
      </c>
      <c r="J12" s="72">
        <v>0</v>
      </c>
      <c r="K12" s="45" t="e">
        <f>#REF!-#REF!</f>
        <v>#REF!</v>
      </c>
      <c r="L12" s="46">
        <v>0</v>
      </c>
      <c r="M12" s="47"/>
      <c r="N12" s="48"/>
      <c r="O12" s="46"/>
      <c r="P12" s="46"/>
      <c r="Q12" s="46"/>
      <c r="R12" s="46"/>
      <c r="S12" s="46"/>
      <c r="T12" s="46"/>
      <c r="U12" s="46"/>
      <c r="V12" s="51"/>
      <c r="W12" s="46"/>
      <c r="AB12" s="73">
        <v>100</v>
      </c>
    </row>
    <row r="13" spans="1:28" s="42" customFormat="1" ht="15" customHeight="1" x14ac:dyDescent="0.15">
      <c r="A13" s="62">
        <v>79</v>
      </c>
      <c r="B13" s="43" t="s">
        <v>35</v>
      </c>
      <c r="C13" s="64" t="s">
        <v>36</v>
      </c>
      <c r="D13" s="64"/>
      <c r="E13" s="64" t="s">
        <v>245</v>
      </c>
      <c r="F13" s="64" t="s">
        <v>164</v>
      </c>
      <c r="G13" s="73">
        <v>2500</v>
      </c>
      <c r="H13" s="73"/>
      <c r="I13" s="71">
        <v>4</v>
      </c>
      <c r="J13" s="72">
        <v>0</v>
      </c>
      <c r="K13" s="45" t="e">
        <f>#REF!-#REF!</f>
        <v>#REF!</v>
      </c>
      <c r="L13" s="46">
        <v>0</v>
      </c>
      <c r="M13" s="47"/>
      <c r="N13" s="48"/>
      <c r="O13" s="46"/>
      <c r="P13" s="46"/>
      <c r="Q13" s="46"/>
      <c r="R13" s="46"/>
      <c r="S13" s="46"/>
      <c r="T13" s="46"/>
      <c r="U13" s="46"/>
      <c r="V13" s="51"/>
      <c r="W13" s="46"/>
      <c r="AB13" s="73">
        <v>100</v>
      </c>
    </row>
    <row r="14" spans="1:28" s="42" customFormat="1" ht="15" customHeight="1" x14ac:dyDescent="0.15">
      <c r="A14" s="62">
        <v>80</v>
      </c>
      <c r="B14" s="43" t="s">
        <v>35</v>
      </c>
      <c r="C14" s="65" t="s">
        <v>36</v>
      </c>
      <c r="D14" s="64" t="s">
        <v>11</v>
      </c>
      <c r="E14" s="64" t="s">
        <v>246</v>
      </c>
      <c r="F14" s="64" t="s">
        <v>166</v>
      </c>
      <c r="G14" s="73">
        <v>20</v>
      </c>
      <c r="H14" s="73"/>
      <c r="I14" s="71">
        <v>3</v>
      </c>
      <c r="J14" s="72">
        <v>0</v>
      </c>
      <c r="K14" s="45" t="e">
        <f>#REF!-#REF!</f>
        <v>#REF!</v>
      </c>
      <c r="L14" s="46">
        <v>0</v>
      </c>
      <c r="M14" s="47"/>
      <c r="N14" s="44"/>
      <c r="O14" s="46"/>
      <c r="P14" s="46"/>
      <c r="Q14" s="46"/>
      <c r="R14" s="46"/>
      <c r="S14" s="46"/>
      <c r="T14" s="46"/>
      <c r="U14" s="46"/>
      <c r="V14" s="49"/>
      <c r="W14" s="46"/>
      <c r="AB14" s="73">
        <v>100</v>
      </c>
    </row>
    <row r="15" spans="1:28" s="42" customFormat="1" ht="15" customHeight="1" x14ac:dyDescent="0.15">
      <c r="A15" s="62">
        <v>81</v>
      </c>
      <c r="B15" s="43" t="s">
        <v>37</v>
      </c>
      <c r="C15" s="64" t="s">
        <v>38</v>
      </c>
      <c r="D15" s="64" t="s">
        <v>39</v>
      </c>
      <c r="E15" s="64" t="s">
        <v>247</v>
      </c>
      <c r="F15" s="64"/>
      <c r="G15" s="73">
        <v>1500</v>
      </c>
      <c r="H15" s="73"/>
      <c r="I15" s="71">
        <v>4</v>
      </c>
      <c r="J15" s="72">
        <v>0</v>
      </c>
      <c r="K15" s="45" t="e">
        <f>#REF!-#REF!</f>
        <v>#REF!</v>
      </c>
      <c r="L15" s="46">
        <v>0</v>
      </c>
      <c r="M15" s="47"/>
      <c r="N15" s="50"/>
      <c r="O15" s="46"/>
      <c r="P15" s="46"/>
      <c r="Q15" s="46"/>
      <c r="R15" s="46"/>
      <c r="S15" s="46"/>
      <c r="T15" s="46"/>
      <c r="U15" s="46"/>
      <c r="V15" s="51"/>
      <c r="W15" s="46"/>
      <c r="AB15" s="73">
        <v>100</v>
      </c>
    </row>
    <row r="16" spans="1:28" s="42" customFormat="1" ht="15" customHeight="1" x14ac:dyDescent="0.15">
      <c r="A16" s="62">
        <v>82</v>
      </c>
      <c r="B16" s="43" t="s">
        <v>37</v>
      </c>
      <c r="C16" s="64" t="s">
        <v>38</v>
      </c>
      <c r="D16" s="64"/>
      <c r="E16" s="64" t="s">
        <v>248</v>
      </c>
      <c r="F16" s="64"/>
      <c r="G16" s="73"/>
      <c r="H16" s="73"/>
      <c r="I16" s="71">
        <v>4</v>
      </c>
      <c r="J16" s="72">
        <v>10</v>
      </c>
      <c r="K16" s="45" t="e">
        <f>#REF!-#REF!</f>
        <v>#REF!</v>
      </c>
      <c r="L16" s="46">
        <v>0</v>
      </c>
      <c r="M16" s="47"/>
      <c r="N16" s="50">
        <v>110</v>
      </c>
      <c r="O16" s="46"/>
      <c r="P16" s="46"/>
      <c r="Q16" s="46"/>
      <c r="R16" s="46"/>
      <c r="S16" s="46"/>
      <c r="T16" s="46"/>
      <c r="U16" s="46"/>
      <c r="V16" s="51"/>
      <c r="W16" s="46">
        <v>110</v>
      </c>
      <c r="AB16" s="73">
        <v>100</v>
      </c>
    </row>
    <row r="17" spans="1:28" s="42" customFormat="1" ht="15" customHeight="1" x14ac:dyDescent="0.15">
      <c r="A17" s="62">
        <v>86</v>
      </c>
      <c r="B17" s="43" t="s">
        <v>37</v>
      </c>
      <c r="C17" s="115" t="s">
        <v>40</v>
      </c>
      <c r="D17" s="114" t="s">
        <v>41</v>
      </c>
      <c r="E17" s="114" t="s">
        <v>249</v>
      </c>
      <c r="F17" s="114"/>
      <c r="G17" s="131"/>
      <c r="H17" s="131"/>
      <c r="I17" s="71">
        <v>3</v>
      </c>
      <c r="J17" s="72">
        <v>0</v>
      </c>
      <c r="K17" s="45" t="e">
        <f>#REF!-#REF!</f>
        <v>#REF!</v>
      </c>
      <c r="L17" s="46">
        <v>0</v>
      </c>
      <c r="M17" s="47"/>
      <c r="N17" s="48"/>
      <c r="O17" s="46"/>
      <c r="P17" s="46"/>
      <c r="Q17" s="46"/>
      <c r="R17" s="46"/>
      <c r="S17" s="46"/>
      <c r="T17" s="46"/>
      <c r="U17" s="46"/>
      <c r="V17" s="49"/>
      <c r="W17" s="46"/>
      <c r="AB17" s="73">
        <v>100</v>
      </c>
    </row>
    <row r="18" spans="1:28" s="42" customFormat="1" ht="15" customHeight="1" x14ac:dyDescent="0.15">
      <c r="A18" s="62">
        <v>109</v>
      </c>
      <c r="B18" s="43" t="s">
        <v>35</v>
      </c>
      <c r="C18" s="65" t="s">
        <v>43</v>
      </c>
      <c r="D18" s="64"/>
      <c r="E18" s="65" t="s">
        <v>250</v>
      </c>
      <c r="F18" s="65"/>
      <c r="G18" s="74">
        <v>1000</v>
      </c>
      <c r="H18" s="74"/>
      <c r="I18" s="71">
        <v>5</v>
      </c>
      <c r="J18" s="72">
        <v>129</v>
      </c>
      <c r="K18" s="45" t="e">
        <f>#REF!-#REF!</f>
        <v>#REF!</v>
      </c>
      <c r="L18" s="46">
        <v>229</v>
      </c>
      <c r="M18" s="47"/>
      <c r="N18" s="44"/>
      <c r="O18" s="46"/>
      <c r="P18" s="46"/>
      <c r="Q18" s="46"/>
      <c r="R18" s="46"/>
      <c r="S18" s="46"/>
      <c r="T18" s="46"/>
      <c r="U18" s="46"/>
      <c r="V18" s="49"/>
      <c r="W18" s="46">
        <v>229</v>
      </c>
      <c r="AB18" s="73">
        <v>100</v>
      </c>
    </row>
    <row r="19" spans="1:28" s="42" customFormat="1" ht="15" customHeight="1" x14ac:dyDescent="0.15">
      <c r="A19" s="62">
        <v>235</v>
      </c>
      <c r="B19" s="43" t="s">
        <v>35</v>
      </c>
      <c r="C19" s="65" t="s">
        <v>43</v>
      </c>
      <c r="D19" s="114" t="s">
        <v>45</v>
      </c>
      <c r="E19" s="115" t="s">
        <v>46</v>
      </c>
      <c r="F19" s="115"/>
      <c r="G19" s="74">
        <v>5000</v>
      </c>
      <c r="H19" s="132"/>
      <c r="I19" s="71">
        <v>4</v>
      </c>
      <c r="J19" s="72">
        <v>0</v>
      </c>
      <c r="K19" s="45" t="e">
        <f>#REF!-#REF!</f>
        <v>#REF!</v>
      </c>
      <c r="L19" s="46">
        <v>0</v>
      </c>
      <c r="M19" s="47"/>
      <c r="N19" s="50"/>
      <c r="O19" s="46"/>
      <c r="P19" s="46"/>
      <c r="Q19" s="46"/>
      <c r="R19" s="46"/>
      <c r="S19" s="46"/>
      <c r="T19" s="46"/>
      <c r="U19" s="46"/>
      <c r="V19" s="49"/>
      <c r="W19" s="46"/>
      <c r="AB19" s="73">
        <v>100</v>
      </c>
    </row>
    <row r="20" spans="1:28" s="42" customFormat="1" ht="15" customHeight="1" x14ac:dyDescent="0.15">
      <c r="A20" s="62">
        <v>236</v>
      </c>
      <c r="B20" s="43" t="s">
        <v>35</v>
      </c>
      <c r="C20" s="65" t="s">
        <v>43</v>
      </c>
      <c r="D20" s="114" t="s">
        <v>47</v>
      </c>
      <c r="E20" s="115" t="s">
        <v>48</v>
      </c>
      <c r="F20" s="115"/>
      <c r="G20" s="74">
        <v>5000</v>
      </c>
      <c r="H20" s="132"/>
      <c r="I20" s="71">
        <v>4</v>
      </c>
      <c r="J20" s="72">
        <v>0</v>
      </c>
      <c r="K20" s="45" t="e">
        <f>#REF!-#REF!</f>
        <v>#REF!</v>
      </c>
      <c r="L20" s="46">
        <v>0</v>
      </c>
      <c r="M20" s="47"/>
      <c r="N20" s="50"/>
      <c r="O20" s="46"/>
      <c r="P20" s="46"/>
      <c r="Q20" s="46"/>
      <c r="R20" s="46"/>
      <c r="S20" s="46"/>
      <c r="T20" s="46"/>
      <c r="U20" s="46"/>
      <c r="V20" s="49"/>
      <c r="W20" s="46"/>
      <c r="AB20" s="73">
        <v>100</v>
      </c>
    </row>
    <row r="21" spans="1:28" s="42" customFormat="1" ht="15" customHeight="1" x14ac:dyDescent="0.15">
      <c r="A21" s="62">
        <v>243</v>
      </c>
      <c r="B21" s="43" t="s">
        <v>25</v>
      </c>
      <c r="C21" s="65" t="s">
        <v>44</v>
      </c>
      <c r="D21" s="114" t="s">
        <v>49</v>
      </c>
      <c r="E21" s="115" t="s">
        <v>50</v>
      </c>
      <c r="F21" s="115"/>
      <c r="G21" s="74">
        <v>5000</v>
      </c>
      <c r="H21" s="132"/>
      <c r="I21" s="71">
        <v>4</v>
      </c>
      <c r="J21" s="72">
        <v>0</v>
      </c>
      <c r="K21" s="45" t="e">
        <f>#REF!-#REF!</f>
        <v>#REF!</v>
      </c>
      <c r="L21" s="46">
        <v>0</v>
      </c>
      <c r="M21" s="47"/>
      <c r="N21" s="50"/>
      <c r="O21" s="46"/>
      <c r="P21" s="46"/>
      <c r="Q21" s="46"/>
      <c r="R21" s="46"/>
      <c r="S21" s="46"/>
      <c r="T21" s="46"/>
      <c r="U21" s="46"/>
      <c r="V21" s="49"/>
      <c r="W21" s="46"/>
      <c r="AB21" s="73">
        <v>100</v>
      </c>
    </row>
    <row r="22" spans="1:28" s="42" customFormat="1" ht="15" customHeight="1" x14ac:dyDescent="0.15">
      <c r="A22" s="62">
        <v>247</v>
      </c>
      <c r="B22" s="43" t="s">
        <v>25</v>
      </c>
      <c r="C22" s="65" t="s">
        <v>44</v>
      </c>
      <c r="D22" s="64"/>
      <c r="E22" s="65" t="s">
        <v>167</v>
      </c>
      <c r="F22" s="65"/>
      <c r="G22" s="74"/>
      <c r="H22" s="74"/>
      <c r="I22" s="71">
        <v>8</v>
      </c>
      <c r="J22" s="72">
        <v>5</v>
      </c>
      <c r="K22" s="45" t="e">
        <f>#REF!-#REF!</f>
        <v>#REF!</v>
      </c>
      <c r="L22" s="46">
        <v>45</v>
      </c>
      <c r="M22" s="47"/>
      <c r="N22" s="44"/>
      <c r="O22" s="46"/>
      <c r="P22" s="46"/>
      <c r="Q22" s="46"/>
      <c r="R22" s="46"/>
      <c r="S22" s="46"/>
      <c r="T22" s="46"/>
      <c r="U22" s="46"/>
      <c r="V22" s="49"/>
      <c r="W22" s="46"/>
      <c r="AB22" s="73">
        <v>100</v>
      </c>
    </row>
    <row r="23" spans="1:28" s="42" customFormat="1" ht="15" customHeight="1" x14ac:dyDescent="0.15">
      <c r="A23" s="62">
        <v>253</v>
      </c>
      <c r="B23" s="43" t="s">
        <v>21</v>
      </c>
      <c r="C23" s="65" t="s">
        <v>44</v>
      </c>
      <c r="D23" s="65"/>
      <c r="E23" s="64" t="s">
        <v>304</v>
      </c>
      <c r="F23" s="64"/>
      <c r="G23" s="73"/>
      <c r="H23" s="73"/>
      <c r="I23" s="71">
        <v>4</v>
      </c>
      <c r="J23" s="72">
        <v>0</v>
      </c>
      <c r="K23" s="45" t="e">
        <f>#REF!-#REF!</f>
        <v>#REF!</v>
      </c>
      <c r="L23" s="46">
        <v>0</v>
      </c>
      <c r="M23" s="47"/>
      <c r="N23" s="48"/>
      <c r="O23" s="46"/>
      <c r="P23" s="46"/>
      <c r="Q23" s="46"/>
      <c r="R23" s="46"/>
      <c r="S23" s="46"/>
      <c r="T23" s="46"/>
      <c r="U23" s="46"/>
      <c r="V23" s="51"/>
      <c r="W23" s="46"/>
      <c r="AB23" s="73">
        <v>100</v>
      </c>
    </row>
    <row r="24" spans="1:28" s="42" customFormat="1" ht="15" customHeight="1" x14ac:dyDescent="0.15">
      <c r="A24" s="62">
        <v>260</v>
      </c>
      <c r="B24" s="43" t="s">
        <v>35</v>
      </c>
      <c r="C24" s="65" t="s">
        <v>56</v>
      </c>
      <c r="D24" s="64"/>
      <c r="E24" s="64" t="s">
        <v>168</v>
      </c>
      <c r="F24" s="64"/>
      <c r="G24" s="73">
        <v>850</v>
      </c>
      <c r="H24" s="73"/>
      <c r="I24" s="71">
        <v>3</v>
      </c>
      <c r="J24" s="72">
        <v>498</v>
      </c>
      <c r="K24" s="45" t="e">
        <f>#REF!-#REF!</f>
        <v>#REF!</v>
      </c>
      <c r="L24" s="46">
        <v>648</v>
      </c>
      <c r="M24" s="47"/>
      <c r="N24" s="44"/>
      <c r="O24" s="46"/>
      <c r="P24" s="46"/>
      <c r="Q24" s="46"/>
      <c r="R24" s="46"/>
      <c r="S24" s="46"/>
      <c r="T24" s="46"/>
      <c r="U24" s="46"/>
      <c r="V24" s="49"/>
      <c r="W24" s="46">
        <v>648</v>
      </c>
      <c r="AB24" s="73">
        <v>100</v>
      </c>
    </row>
    <row r="25" spans="1:28" s="42" customFormat="1" ht="15" customHeight="1" x14ac:dyDescent="0.15">
      <c r="A25" s="62">
        <v>261</v>
      </c>
      <c r="B25" s="43" t="s">
        <v>25</v>
      </c>
      <c r="C25" s="64" t="s">
        <v>25</v>
      </c>
      <c r="D25" s="64" t="s">
        <v>51</v>
      </c>
      <c r="E25" s="64" t="s">
        <v>251</v>
      </c>
      <c r="F25" s="64"/>
      <c r="G25" s="73"/>
      <c r="H25" s="73"/>
      <c r="I25" s="74">
        <v>1</v>
      </c>
      <c r="J25" s="72">
        <v>0</v>
      </c>
      <c r="K25" s="45" t="e">
        <f>#REF!-#REF!</f>
        <v>#REF!</v>
      </c>
      <c r="L25" s="46">
        <v>0</v>
      </c>
      <c r="M25" s="47"/>
      <c r="N25" s="50"/>
      <c r="O25" s="46"/>
      <c r="P25" s="46"/>
      <c r="Q25" s="46"/>
      <c r="R25" s="46"/>
      <c r="S25" s="46"/>
      <c r="T25" s="46"/>
      <c r="U25" s="46"/>
      <c r="V25" s="51"/>
      <c r="W25" s="46"/>
      <c r="AB25" s="73">
        <v>100</v>
      </c>
    </row>
    <row r="26" spans="1:28" s="42" customFormat="1" ht="15" customHeight="1" x14ac:dyDescent="0.15">
      <c r="A26" s="62">
        <v>262</v>
      </c>
      <c r="B26" s="43" t="s">
        <v>25</v>
      </c>
      <c r="C26" s="64" t="s">
        <v>52</v>
      </c>
      <c r="D26" s="64" t="s">
        <v>12</v>
      </c>
      <c r="E26" s="64" t="s">
        <v>169</v>
      </c>
      <c r="F26" s="64"/>
      <c r="G26" s="73">
        <v>3000</v>
      </c>
      <c r="H26" s="73"/>
      <c r="I26" s="71">
        <v>10</v>
      </c>
      <c r="J26" s="72">
        <v>0</v>
      </c>
      <c r="K26" s="45" t="e">
        <f>#REF!-#REF!</f>
        <v>#REF!</v>
      </c>
      <c r="L26" s="46">
        <v>0</v>
      </c>
      <c r="M26" s="47"/>
      <c r="N26" s="48"/>
      <c r="O26" s="46"/>
      <c r="P26" s="46"/>
      <c r="Q26" s="46"/>
      <c r="R26" s="46"/>
      <c r="S26" s="46"/>
      <c r="T26" s="46"/>
      <c r="U26" s="46"/>
      <c r="V26" s="51"/>
      <c r="W26" s="46"/>
      <c r="AB26" s="73">
        <v>100</v>
      </c>
    </row>
    <row r="27" spans="1:28" s="42" customFormat="1" ht="15" customHeight="1" x14ac:dyDescent="0.15">
      <c r="A27" s="62">
        <v>263</v>
      </c>
      <c r="B27" s="43" t="s">
        <v>25</v>
      </c>
      <c r="C27" s="64" t="s">
        <v>52</v>
      </c>
      <c r="D27" s="64" t="s">
        <v>170</v>
      </c>
      <c r="E27" s="64" t="s">
        <v>214</v>
      </c>
      <c r="F27" s="64"/>
      <c r="G27" s="73">
        <v>850</v>
      </c>
      <c r="H27" s="73"/>
      <c r="I27" s="71">
        <v>1</v>
      </c>
      <c r="J27" s="72">
        <v>0</v>
      </c>
      <c r="K27" s="45" t="e">
        <f>#REF!-#REF!</f>
        <v>#REF!</v>
      </c>
      <c r="L27" s="46">
        <v>0</v>
      </c>
      <c r="M27" s="47"/>
      <c r="N27" s="50"/>
      <c r="O27" s="46"/>
      <c r="P27" s="46"/>
      <c r="Q27" s="46"/>
      <c r="R27" s="46"/>
      <c r="S27" s="46"/>
      <c r="T27" s="46"/>
      <c r="U27" s="46"/>
      <c r="V27" s="51"/>
      <c r="W27" s="46"/>
      <c r="AB27" s="73">
        <v>100</v>
      </c>
    </row>
    <row r="28" spans="1:28" s="42" customFormat="1" ht="15" customHeight="1" x14ac:dyDescent="0.15">
      <c r="A28" s="62">
        <v>264</v>
      </c>
      <c r="B28" s="43" t="s">
        <v>25</v>
      </c>
      <c r="C28" s="64" t="s">
        <v>53</v>
      </c>
      <c r="D28" s="64" t="s">
        <v>54</v>
      </c>
      <c r="E28" s="64" t="s">
        <v>171</v>
      </c>
      <c r="F28" s="64"/>
      <c r="G28" s="73"/>
      <c r="H28" s="73"/>
      <c r="I28" s="71">
        <v>2</v>
      </c>
      <c r="J28" s="72">
        <v>0</v>
      </c>
      <c r="K28" s="45" t="e">
        <f>#REF!-#REF!</f>
        <v>#REF!</v>
      </c>
      <c r="L28" s="46">
        <v>0</v>
      </c>
      <c r="M28" s="47"/>
      <c r="N28" s="48"/>
      <c r="O28" s="46"/>
      <c r="P28" s="46"/>
      <c r="Q28" s="46"/>
      <c r="R28" s="46"/>
      <c r="S28" s="46"/>
      <c r="T28" s="46"/>
      <c r="U28" s="46"/>
      <c r="V28" s="51"/>
      <c r="W28" s="46"/>
      <c r="AB28" s="73">
        <v>100</v>
      </c>
    </row>
    <row r="29" spans="1:28" s="42" customFormat="1" ht="15" customHeight="1" x14ac:dyDescent="0.15">
      <c r="A29" s="62">
        <v>266</v>
      </c>
      <c r="B29" s="43" t="s">
        <v>25</v>
      </c>
      <c r="C29" s="64" t="s">
        <v>53</v>
      </c>
      <c r="D29" s="64" t="s">
        <v>55</v>
      </c>
      <c r="E29" s="64" t="s">
        <v>172</v>
      </c>
      <c r="F29" s="64"/>
      <c r="G29" s="73"/>
      <c r="H29" s="73"/>
      <c r="I29" s="71">
        <v>5</v>
      </c>
      <c r="J29" s="72">
        <v>0</v>
      </c>
      <c r="K29" s="45" t="e">
        <f>#REF!-#REF!</f>
        <v>#REF!</v>
      </c>
      <c r="L29" s="46">
        <v>0</v>
      </c>
      <c r="M29" s="47"/>
      <c r="N29" s="50"/>
      <c r="O29" s="46"/>
      <c r="P29" s="46"/>
      <c r="Q29" s="46"/>
      <c r="R29" s="46"/>
      <c r="S29" s="46"/>
      <c r="T29" s="46"/>
      <c r="U29" s="46"/>
      <c r="V29" s="51"/>
      <c r="W29" s="46"/>
      <c r="AB29" s="73">
        <v>100</v>
      </c>
    </row>
    <row r="30" spans="1:28" s="42" customFormat="1" ht="15" customHeight="1" x14ac:dyDescent="0.15">
      <c r="A30" s="62">
        <v>273</v>
      </c>
      <c r="B30" s="43" t="s">
        <v>25</v>
      </c>
      <c r="C30" s="64" t="s">
        <v>141</v>
      </c>
      <c r="D30" s="64"/>
      <c r="E30" s="64" t="s">
        <v>252</v>
      </c>
      <c r="F30" s="64"/>
      <c r="G30" s="73"/>
      <c r="H30" s="73"/>
      <c r="I30" s="74">
        <v>1</v>
      </c>
      <c r="J30" s="72">
        <v>5</v>
      </c>
      <c r="K30" s="45" t="e">
        <f>#REF!-#REF!</f>
        <v>#REF!</v>
      </c>
      <c r="L30" s="46">
        <v>0</v>
      </c>
      <c r="M30" s="52"/>
      <c r="N30" s="50">
        <v>55</v>
      </c>
      <c r="O30" s="46"/>
      <c r="P30" s="46"/>
      <c r="Q30" s="46"/>
      <c r="R30" s="46"/>
      <c r="S30" s="46"/>
      <c r="T30" s="46"/>
      <c r="U30" s="46"/>
      <c r="V30" s="51"/>
      <c r="W30" s="46">
        <v>55</v>
      </c>
      <c r="AB30" s="73">
        <v>100</v>
      </c>
    </row>
    <row r="31" spans="1:28" s="42" customFormat="1" ht="15" customHeight="1" x14ac:dyDescent="0.15">
      <c r="A31" s="62">
        <v>274</v>
      </c>
      <c r="B31" s="43" t="s">
        <v>25</v>
      </c>
      <c r="C31" s="64" t="s">
        <v>142</v>
      </c>
      <c r="D31" s="64"/>
      <c r="E31" s="64" t="s">
        <v>143</v>
      </c>
      <c r="F31" s="64"/>
      <c r="G31" s="73"/>
      <c r="H31" s="73"/>
      <c r="I31" s="74">
        <v>2</v>
      </c>
      <c r="J31" s="72">
        <v>10</v>
      </c>
      <c r="K31" s="45" t="e">
        <f>#REF!-#REF!</f>
        <v>#REF!</v>
      </c>
      <c r="L31" s="46">
        <v>0</v>
      </c>
      <c r="M31" s="47"/>
      <c r="N31" s="50">
        <v>110</v>
      </c>
      <c r="O31" s="46"/>
      <c r="P31" s="46"/>
      <c r="Q31" s="46"/>
      <c r="R31" s="46"/>
      <c r="S31" s="46"/>
      <c r="T31" s="46"/>
      <c r="U31" s="46"/>
      <c r="V31" s="51"/>
      <c r="W31" s="46">
        <v>110</v>
      </c>
      <c r="AB31" s="73">
        <v>100</v>
      </c>
    </row>
    <row r="32" spans="1:28" s="42" customFormat="1" ht="15" customHeight="1" x14ac:dyDescent="0.15">
      <c r="A32" s="62">
        <v>278</v>
      </c>
      <c r="B32" s="43" t="s">
        <v>35</v>
      </c>
      <c r="C32" s="115" t="s">
        <v>60</v>
      </c>
      <c r="D32" s="114" t="s">
        <v>61</v>
      </c>
      <c r="E32" s="115" t="s">
        <v>211</v>
      </c>
      <c r="F32" s="115"/>
      <c r="G32" s="74"/>
      <c r="H32" s="74"/>
      <c r="I32" s="71">
        <v>21</v>
      </c>
      <c r="J32" s="72">
        <v>0</v>
      </c>
      <c r="K32" s="45" t="e">
        <f>#REF!-#REF!</f>
        <v>#REF!</v>
      </c>
      <c r="L32" s="46">
        <v>0</v>
      </c>
      <c r="M32" s="47"/>
      <c r="N32" s="48"/>
      <c r="O32" s="46"/>
      <c r="P32" s="46"/>
      <c r="Q32" s="46"/>
      <c r="R32" s="46"/>
      <c r="S32" s="46"/>
      <c r="T32" s="46"/>
      <c r="U32" s="46"/>
      <c r="V32" s="49" t="s">
        <v>163</v>
      </c>
      <c r="W32" s="46"/>
      <c r="AB32" s="73">
        <v>100</v>
      </c>
    </row>
    <row r="33" spans="1:28" s="42" customFormat="1" ht="15" customHeight="1" x14ac:dyDescent="0.15">
      <c r="A33" s="62">
        <v>281</v>
      </c>
      <c r="B33" s="43" t="s">
        <v>35</v>
      </c>
      <c r="C33" s="115" t="s">
        <v>290</v>
      </c>
      <c r="D33" s="114" t="s">
        <v>63</v>
      </c>
      <c r="E33" s="114" t="s">
        <v>215</v>
      </c>
      <c r="F33" s="114"/>
      <c r="G33" s="131"/>
      <c r="H33" s="131"/>
      <c r="I33" s="71">
        <v>19</v>
      </c>
      <c r="J33" s="72">
        <v>0</v>
      </c>
      <c r="K33" s="45" t="e">
        <f>#REF!-#REF!</f>
        <v>#REF!</v>
      </c>
      <c r="L33" s="46">
        <v>0</v>
      </c>
      <c r="M33" s="47"/>
      <c r="N33" s="50"/>
      <c r="O33" s="46"/>
      <c r="P33" s="46"/>
      <c r="Q33" s="46"/>
      <c r="R33" s="46"/>
      <c r="S33" s="46"/>
      <c r="T33" s="46"/>
      <c r="U33" s="46"/>
      <c r="V33" s="49"/>
      <c r="W33" s="46"/>
      <c r="AB33" s="73">
        <v>100</v>
      </c>
    </row>
    <row r="34" spans="1:28" s="42" customFormat="1" ht="15" customHeight="1" x14ac:dyDescent="0.15">
      <c r="A34" s="62">
        <v>283</v>
      </c>
      <c r="B34" s="43" t="s">
        <v>35</v>
      </c>
      <c r="C34" s="65"/>
      <c r="D34" s="114"/>
      <c r="E34" s="115" t="s">
        <v>216</v>
      </c>
      <c r="F34" s="115"/>
      <c r="G34" s="74"/>
      <c r="H34" s="74"/>
      <c r="I34" s="71">
        <v>2</v>
      </c>
      <c r="J34" s="72">
        <v>0</v>
      </c>
      <c r="K34" s="45" t="e">
        <f>#REF!-#REF!</f>
        <v>#REF!</v>
      </c>
      <c r="L34" s="46">
        <v>0</v>
      </c>
      <c r="M34" s="47"/>
      <c r="N34" s="48"/>
      <c r="O34" s="46"/>
      <c r="P34" s="46"/>
      <c r="Q34" s="46"/>
      <c r="R34" s="46"/>
      <c r="S34" s="46"/>
      <c r="T34" s="46"/>
      <c r="U34" s="46"/>
      <c r="V34" s="49"/>
      <c r="W34" s="46"/>
      <c r="AB34" s="73">
        <v>100</v>
      </c>
    </row>
    <row r="35" spans="1:28" s="42" customFormat="1" ht="15" customHeight="1" x14ac:dyDescent="0.15">
      <c r="A35" s="62">
        <v>288</v>
      </c>
      <c r="B35" s="43" t="s">
        <v>25</v>
      </c>
      <c r="C35" s="64"/>
      <c r="D35" s="116"/>
      <c r="E35" s="128" t="s">
        <v>217</v>
      </c>
      <c r="F35" s="116"/>
      <c r="G35" s="131"/>
      <c r="H35" s="131"/>
      <c r="I35" s="71">
        <v>3</v>
      </c>
      <c r="J35" s="72">
        <v>0</v>
      </c>
      <c r="K35" s="45" t="e">
        <f>#REF!-#REF!</f>
        <v>#REF!</v>
      </c>
      <c r="L35" s="46">
        <v>0</v>
      </c>
      <c r="M35" s="47"/>
      <c r="N35" s="48"/>
      <c r="O35" s="46"/>
      <c r="P35" s="46"/>
      <c r="Q35" s="46"/>
      <c r="R35" s="46"/>
      <c r="S35" s="46"/>
      <c r="T35" s="46"/>
      <c r="U35" s="46"/>
      <c r="V35" s="51"/>
      <c r="W35" s="46"/>
      <c r="AB35" s="73">
        <v>100</v>
      </c>
    </row>
    <row r="36" spans="1:28" s="42" customFormat="1" ht="15" customHeight="1" x14ac:dyDescent="0.15">
      <c r="A36" s="62">
        <v>289</v>
      </c>
      <c r="B36" s="43" t="s">
        <v>25</v>
      </c>
      <c r="C36" s="64"/>
      <c r="D36" s="65"/>
      <c r="E36" s="64" t="s">
        <v>241</v>
      </c>
      <c r="F36" s="64"/>
      <c r="G36" s="73"/>
      <c r="H36" s="73"/>
      <c r="I36" s="71">
        <v>4</v>
      </c>
      <c r="J36" s="72">
        <v>0</v>
      </c>
      <c r="K36" s="45" t="e">
        <f>#REF!-#REF!</f>
        <v>#REF!</v>
      </c>
      <c r="L36" s="46">
        <v>0</v>
      </c>
      <c r="M36" s="47"/>
      <c r="N36" s="48"/>
      <c r="O36" s="46"/>
      <c r="P36" s="46"/>
      <c r="Q36" s="46"/>
      <c r="R36" s="46"/>
      <c r="S36" s="46"/>
      <c r="T36" s="46"/>
      <c r="U36" s="46"/>
      <c r="V36" s="51"/>
      <c r="W36" s="46"/>
      <c r="AB36" s="73">
        <v>100</v>
      </c>
    </row>
    <row r="37" spans="1:28" s="42" customFormat="1" ht="15" customHeight="1" x14ac:dyDescent="0.15">
      <c r="A37" s="62">
        <v>290</v>
      </c>
      <c r="B37" s="43" t="s">
        <v>25</v>
      </c>
      <c r="C37" s="64"/>
      <c r="D37" s="64" t="s">
        <v>64</v>
      </c>
      <c r="E37" s="64" t="s">
        <v>253</v>
      </c>
      <c r="F37" s="64"/>
      <c r="G37" s="73"/>
      <c r="H37" s="73"/>
      <c r="I37" s="71">
        <v>3</v>
      </c>
      <c r="J37" s="72">
        <v>0</v>
      </c>
      <c r="K37" s="45" t="e">
        <f>#REF!-#REF!</f>
        <v>#REF!</v>
      </c>
      <c r="L37" s="46">
        <v>0</v>
      </c>
      <c r="M37" s="47"/>
      <c r="N37" s="48"/>
      <c r="O37" s="46"/>
      <c r="P37" s="46"/>
      <c r="Q37" s="46"/>
      <c r="R37" s="46"/>
      <c r="S37" s="46"/>
      <c r="T37" s="46"/>
      <c r="U37" s="46"/>
      <c r="V37" s="51"/>
      <c r="W37" s="46"/>
      <c r="AB37" s="73">
        <v>100</v>
      </c>
    </row>
    <row r="38" spans="1:28" s="42" customFormat="1" ht="15" customHeight="1" x14ac:dyDescent="0.15">
      <c r="A38" s="62">
        <v>293</v>
      </c>
      <c r="B38" s="43" t="s">
        <v>25</v>
      </c>
      <c r="C38" s="64"/>
      <c r="D38" s="65"/>
      <c r="E38" s="64" t="s">
        <v>135</v>
      </c>
      <c r="F38" s="64"/>
      <c r="G38" s="73"/>
      <c r="H38" s="73"/>
      <c r="I38" s="74">
        <v>1</v>
      </c>
      <c r="J38" s="72">
        <v>10</v>
      </c>
      <c r="K38" s="45" t="e">
        <f>#REF!-#REF!</f>
        <v>#REF!</v>
      </c>
      <c r="L38" s="46">
        <v>0</v>
      </c>
      <c r="M38" s="47"/>
      <c r="N38" s="50">
        <v>60</v>
      </c>
      <c r="O38" s="46"/>
      <c r="P38" s="46"/>
      <c r="Q38" s="46"/>
      <c r="R38" s="46"/>
      <c r="S38" s="46"/>
      <c r="T38" s="46"/>
      <c r="U38" s="46"/>
      <c r="V38" s="51"/>
      <c r="W38" s="46">
        <v>60</v>
      </c>
      <c r="AB38" s="73">
        <v>100</v>
      </c>
    </row>
    <row r="39" spans="1:28" s="42" customFormat="1" ht="15" customHeight="1" x14ac:dyDescent="0.15">
      <c r="A39" s="62">
        <v>294</v>
      </c>
      <c r="B39" s="43" t="s">
        <v>25</v>
      </c>
      <c r="C39" s="65"/>
      <c r="D39" s="114" t="s">
        <v>292</v>
      </c>
      <c r="E39" s="115" t="s">
        <v>293</v>
      </c>
      <c r="F39" s="115"/>
      <c r="G39" s="74"/>
      <c r="H39" s="74"/>
      <c r="I39" s="71">
        <v>2</v>
      </c>
      <c r="J39" s="72">
        <v>0</v>
      </c>
      <c r="K39" s="45" t="e">
        <f>#REF!-#REF!</f>
        <v>#REF!</v>
      </c>
      <c r="L39" s="46">
        <v>0</v>
      </c>
      <c r="M39" s="47"/>
      <c r="N39" s="48"/>
      <c r="O39" s="46"/>
      <c r="P39" s="46"/>
      <c r="Q39" s="46"/>
      <c r="R39" s="46"/>
      <c r="S39" s="46"/>
      <c r="T39" s="46"/>
      <c r="U39" s="46"/>
      <c r="V39" s="49"/>
      <c r="W39" s="46"/>
      <c r="AB39" s="73">
        <v>100</v>
      </c>
    </row>
    <row r="40" spans="1:28" s="42" customFormat="1" ht="15" customHeight="1" x14ac:dyDescent="0.15">
      <c r="A40" s="62">
        <v>296</v>
      </c>
      <c r="B40" s="43" t="s">
        <v>21</v>
      </c>
      <c r="C40" s="64"/>
      <c r="D40" s="65"/>
      <c r="E40" s="64" t="s">
        <v>210</v>
      </c>
      <c r="F40" s="64"/>
      <c r="G40" s="73"/>
      <c r="H40" s="73"/>
      <c r="I40" s="71">
        <v>2</v>
      </c>
      <c r="J40" s="72">
        <v>0</v>
      </c>
      <c r="K40" s="45" t="e">
        <f>#REF!-#REF!</f>
        <v>#REF!</v>
      </c>
      <c r="L40" s="46">
        <v>0</v>
      </c>
      <c r="M40" s="47"/>
      <c r="N40" s="48"/>
      <c r="O40" s="46"/>
      <c r="P40" s="46"/>
      <c r="Q40" s="46"/>
      <c r="R40" s="46"/>
      <c r="S40" s="46"/>
      <c r="T40" s="46"/>
      <c r="U40" s="46"/>
      <c r="V40" s="51"/>
      <c r="W40" s="46"/>
      <c r="AB40" s="73">
        <v>100</v>
      </c>
    </row>
    <row r="41" spans="1:28" s="42" customFormat="1" ht="15" customHeight="1" x14ac:dyDescent="0.15">
      <c r="A41" s="62">
        <v>298</v>
      </c>
      <c r="B41" s="43" t="s">
        <v>25</v>
      </c>
      <c r="C41" s="64"/>
      <c r="D41" s="65"/>
      <c r="E41" s="64" t="s">
        <v>209</v>
      </c>
      <c r="F41" s="64"/>
      <c r="G41" s="73"/>
      <c r="H41" s="73"/>
      <c r="I41" s="74">
        <v>4</v>
      </c>
      <c r="J41" s="72">
        <v>85</v>
      </c>
      <c r="K41" s="45" t="e">
        <f>#REF!-#REF!</f>
        <v>#REF!</v>
      </c>
      <c r="L41" s="46">
        <v>285</v>
      </c>
      <c r="M41" s="47"/>
      <c r="N41" s="50"/>
      <c r="O41" s="46"/>
      <c r="P41" s="46"/>
      <c r="Q41" s="46"/>
      <c r="R41" s="46"/>
      <c r="S41" s="46"/>
      <c r="T41" s="46"/>
      <c r="U41" s="46"/>
      <c r="V41" s="51"/>
      <c r="W41" s="46">
        <v>285</v>
      </c>
      <c r="AB41" s="73">
        <v>100</v>
      </c>
    </row>
    <row r="42" spans="1:28" s="42" customFormat="1" ht="15" customHeight="1" x14ac:dyDescent="0.15">
      <c r="A42" s="62">
        <v>299</v>
      </c>
      <c r="B42" s="43" t="s">
        <v>25</v>
      </c>
      <c r="C42" s="115"/>
      <c r="D42" s="114"/>
      <c r="E42" s="114" t="s">
        <v>254</v>
      </c>
      <c r="F42" s="114"/>
      <c r="G42" s="131">
        <v>1000</v>
      </c>
      <c r="H42" s="131"/>
      <c r="I42" s="71">
        <v>4</v>
      </c>
      <c r="J42" s="72">
        <v>157</v>
      </c>
      <c r="K42" s="45" t="e">
        <f>#REF!-#REF!</f>
        <v>#REF!</v>
      </c>
      <c r="L42" s="46">
        <v>257</v>
      </c>
      <c r="M42" s="47"/>
      <c r="N42" s="50"/>
      <c r="O42" s="46"/>
      <c r="P42" s="46"/>
      <c r="Q42" s="46"/>
      <c r="R42" s="46"/>
      <c r="S42" s="46"/>
      <c r="T42" s="46"/>
      <c r="U42" s="46"/>
      <c r="V42" s="49"/>
      <c r="W42" s="46">
        <v>257</v>
      </c>
      <c r="AB42" s="73">
        <v>100</v>
      </c>
    </row>
    <row r="43" spans="1:28" s="42" customFormat="1" ht="15" customHeight="1" x14ac:dyDescent="0.15">
      <c r="A43" s="62">
        <v>300</v>
      </c>
      <c r="B43" s="43" t="s">
        <v>25</v>
      </c>
      <c r="C43" s="64"/>
      <c r="D43" s="116"/>
      <c r="E43" s="116" t="s">
        <v>255</v>
      </c>
      <c r="F43" s="116"/>
      <c r="G43" s="131">
        <v>2500</v>
      </c>
      <c r="H43" s="131"/>
      <c r="I43" s="71">
        <v>5</v>
      </c>
      <c r="J43" s="72">
        <v>772</v>
      </c>
      <c r="K43" s="45" t="e">
        <f>#REF!-#REF!</f>
        <v>#REF!</v>
      </c>
      <c r="L43" s="46">
        <v>872</v>
      </c>
      <c r="M43" s="47"/>
      <c r="N43" s="48"/>
      <c r="O43" s="46"/>
      <c r="P43" s="46"/>
      <c r="Q43" s="46"/>
      <c r="R43" s="46"/>
      <c r="S43" s="46"/>
      <c r="T43" s="46"/>
      <c r="U43" s="46"/>
      <c r="V43" s="51"/>
      <c r="W43" s="46">
        <v>872</v>
      </c>
      <c r="AB43" s="73">
        <v>100</v>
      </c>
    </row>
    <row r="44" spans="1:28" s="42" customFormat="1" ht="15" customHeight="1" x14ac:dyDescent="0.15">
      <c r="A44" s="62">
        <v>301</v>
      </c>
      <c r="B44" s="43" t="s">
        <v>21</v>
      </c>
      <c r="C44" s="64"/>
      <c r="D44" s="65"/>
      <c r="E44" s="64" t="s">
        <v>256</v>
      </c>
      <c r="F44" s="64"/>
      <c r="G44" s="73"/>
      <c r="H44" s="73"/>
      <c r="I44" s="71">
        <v>6</v>
      </c>
      <c r="J44" s="72">
        <v>10</v>
      </c>
      <c r="K44" s="45" t="e">
        <f>#REF!-#REF!</f>
        <v>#REF!</v>
      </c>
      <c r="L44" s="46">
        <v>0</v>
      </c>
      <c r="M44" s="47"/>
      <c r="N44" s="48">
        <v>110</v>
      </c>
      <c r="O44" s="46"/>
      <c r="P44" s="46"/>
      <c r="Q44" s="46"/>
      <c r="R44" s="46"/>
      <c r="S44" s="46"/>
      <c r="T44" s="46"/>
      <c r="U44" s="46"/>
      <c r="V44" s="51"/>
      <c r="W44" s="46">
        <v>110</v>
      </c>
      <c r="AB44" s="73">
        <v>100</v>
      </c>
    </row>
    <row r="45" spans="1:28" s="42" customFormat="1" ht="15" customHeight="1" x14ac:dyDescent="0.15">
      <c r="A45" s="62">
        <v>303</v>
      </c>
      <c r="B45" s="43" t="s">
        <v>25</v>
      </c>
      <c r="C45" s="64"/>
      <c r="D45" s="65"/>
      <c r="E45" s="64" t="s">
        <v>208</v>
      </c>
      <c r="F45" s="64"/>
      <c r="G45" s="73"/>
      <c r="H45" s="73"/>
      <c r="I45" s="71">
        <v>1</v>
      </c>
      <c r="J45" s="72">
        <v>0</v>
      </c>
      <c r="K45" s="45" t="e">
        <f>#REF!-#REF!</f>
        <v>#REF!</v>
      </c>
      <c r="L45" s="46">
        <v>0</v>
      </c>
      <c r="M45" s="47"/>
      <c r="N45" s="48"/>
      <c r="O45" s="46"/>
      <c r="P45" s="46"/>
      <c r="Q45" s="46"/>
      <c r="R45" s="46"/>
      <c r="S45" s="46"/>
      <c r="T45" s="46"/>
      <c r="U45" s="46"/>
      <c r="V45" s="51"/>
      <c r="W45" s="46"/>
      <c r="AB45" s="73">
        <v>100</v>
      </c>
    </row>
    <row r="46" spans="1:28" s="42" customFormat="1" ht="15" customHeight="1" x14ac:dyDescent="0.15">
      <c r="A46" s="62">
        <v>304</v>
      </c>
      <c r="B46" s="43" t="s">
        <v>25</v>
      </c>
      <c r="C46" s="64"/>
      <c r="D46" s="65"/>
      <c r="E46" s="64" t="s">
        <v>257</v>
      </c>
      <c r="F46" s="64"/>
      <c r="G46" s="73"/>
      <c r="H46" s="73"/>
      <c r="I46" s="71">
        <v>1</v>
      </c>
      <c r="J46" s="72">
        <v>0</v>
      </c>
      <c r="K46" s="45" t="e">
        <f>#REF!-#REF!</f>
        <v>#REF!</v>
      </c>
      <c r="L46" s="46">
        <v>0</v>
      </c>
      <c r="M46" s="47"/>
      <c r="N46" s="48"/>
      <c r="O46" s="46"/>
      <c r="P46" s="46"/>
      <c r="Q46" s="46"/>
      <c r="R46" s="46"/>
      <c r="S46" s="46"/>
      <c r="T46" s="46"/>
      <c r="U46" s="46"/>
      <c r="V46" s="51"/>
      <c r="W46" s="46"/>
      <c r="AB46" s="73">
        <v>100</v>
      </c>
    </row>
    <row r="47" spans="1:28" s="42" customFormat="1" ht="15" customHeight="1" x14ac:dyDescent="0.15">
      <c r="A47" s="62">
        <v>305</v>
      </c>
      <c r="B47" s="43" t="s">
        <v>21</v>
      </c>
      <c r="C47" s="64"/>
      <c r="D47" s="65"/>
      <c r="E47" s="64" t="s">
        <v>207</v>
      </c>
      <c r="F47" s="64"/>
      <c r="G47" s="73"/>
      <c r="H47" s="73"/>
      <c r="I47" s="71">
        <v>4</v>
      </c>
      <c r="J47" s="72">
        <v>0</v>
      </c>
      <c r="K47" s="45" t="e">
        <f>#REF!-#REF!</f>
        <v>#REF!</v>
      </c>
      <c r="L47" s="46">
        <v>0</v>
      </c>
      <c r="M47" s="47"/>
      <c r="N47" s="48"/>
      <c r="O47" s="46"/>
      <c r="P47" s="46"/>
      <c r="Q47" s="46"/>
      <c r="R47" s="46"/>
      <c r="S47" s="46"/>
      <c r="T47" s="46"/>
      <c r="U47" s="46"/>
      <c r="V47" s="51"/>
      <c r="W47" s="46"/>
      <c r="AB47" s="73">
        <v>100</v>
      </c>
    </row>
    <row r="48" spans="1:28" s="42" customFormat="1" ht="15" customHeight="1" x14ac:dyDescent="0.15">
      <c r="A48" s="62">
        <v>307</v>
      </c>
      <c r="B48" s="43" t="s">
        <v>25</v>
      </c>
      <c r="C48" s="64"/>
      <c r="D48" s="65"/>
      <c r="E48" s="64" t="s">
        <v>258</v>
      </c>
      <c r="F48" s="64"/>
      <c r="G48" s="73"/>
      <c r="H48" s="73"/>
      <c r="I48" s="71">
        <v>1</v>
      </c>
      <c r="J48" s="72">
        <v>0</v>
      </c>
      <c r="K48" s="45" t="e">
        <f>#REF!-#REF!</f>
        <v>#REF!</v>
      </c>
      <c r="L48" s="46">
        <v>0</v>
      </c>
      <c r="M48" s="47"/>
      <c r="N48" s="48"/>
      <c r="O48" s="46"/>
      <c r="P48" s="46"/>
      <c r="Q48" s="46"/>
      <c r="R48" s="46"/>
      <c r="S48" s="46"/>
      <c r="T48" s="46"/>
      <c r="U48" s="46"/>
      <c r="V48" s="51"/>
      <c r="W48" s="46"/>
      <c r="AB48" s="73">
        <v>100</v>
      </c>
    </row>
    <row r="49" spans="1:28" s="42" customFormat="1" ht="15" customHeight="1" x14ac:dyDescent="0.15">
      <c r="A49" s="62">
        <v>308</v>
      </c>
      <c r="B49" s="43" t="s">
        <v>25</v>
      </c>
      <c r="C49" s="64"/>
      <c r="D49" s="116"/>
      <c r="E49" s="116" t="s">
        <v>259</v>
      </c>
      <c r="F49" s="116"/>
      <c r="G49" s="131"/>
      <c r="H49" s="131"/>
      <c r="I49" s="71">
        <v>1</v>
      </c>
      <c r="J49" s="72">
        <v>0</v>
      </c>
      <c r="K49" s="45" t="e">
        <f>#REF!-#REF!</f>
        <v>#REF!</v>
      </c>
      <c r="L49" s="46">
        <v>0</v>
      </c>
      <c r="M49" s="47"/>
      <c r="N49" s="48"/>
      <c r="O49" s="46"/>
      <c r="P49" s="46"/>
      <c r="Q49" s="46"/>
      <c r="R49" s="46"/>
      <c r="S49" s="46"/>
      <c r="T49" s="46"/>
      <c r="U49" s="46"/>
      <c r="V49" s="51"/>
      <c r="W49" s="46"/>
      <c r="AB49" s="73">
        <v>100</v>
      </c>
    </row>
    <row r="50" spans="1:28" s="42" customFormat="1" ht="15" customHeight="1" x14ac:dyDescent="0.15">
      <c r="A50" s="62">
        <v>309</v>
      </c>
      <c r="B50" s="43" t="s">
        <v>25</v>
      </c>
      <c r="C50" s="65"/>
      <c r="D50" s="114"/>
      <c r="E50" s="115" t="s">
        <v>260</v>
      </c>
      <c r="F50" s="115"/>
      <c r="G50" s="74"/>
      <c r="H50" s="74"/>
      <c r="I50" s="71">
        <v>1</v>
      </c>
      <c r="J50" s="72">
        <v>0</v>
      </c>
      <c r="K50" s="45" t="e">
        <f>#REF!-#REF!</f>
        <v>#REF!</v>
      </c>
      <c r="L50" s="46">
        <v>0</v>
      </c>
      <c r="M50" s="47"/>
      <c r="N50" s="48"/>
      <c r="O50" s="46"/>
      <c r="P50" s="46"/>
      <c r="Q50" s="46"/>
      <c r="R50" s="46"/>
      <c r="S50" s="46"/>
      <c r="T50" s="46"/>
      <c r="U50" s="46"/>
      <c r="V50" s="49"/>
      <c r="W50" s="46"/>
      <c r="AB50" s="73">
        <v>100</v>
      </c>
    </row>
    <row r="51" spans="1:28" s="42" customFormat="1" ht="15" customHeight="1" x14ac:dyDescent="0.15">
      <c r="A51" s="62">
        <v>310</v>
      </c>
      <c r="B51" s="43" t="s">
        <v>25</v>
      </c>
      <c r="C51" s="64"/>
      <c r="D51" s="67" t="s">
        <v>65</v>
      </c>
      <c r="E51" s="67" t="s">
        <v>261</v>
      </c>
      <c r="F51" s="67"/>
      <c r="G51" s="75"/>
      <c r="H51" s="75"/>
      <c r="I51" s="71">
        <v>3</v>
      </c>
      <c r="J51" s="72">
        <v>0</v>
      </c>
      <c r="K51" s="45" t="e">
        <f>#REF!-#REF!</f>
        <v>#REF!</v>
      </c>
      <c r="L51" s="46">
        <v>0</v>
      </c>
      <c r="M51" s="47"/>
      <c r="N51" s="48"/>
      <c r="O51" s="46"/>
      <c r="P51" s="46"/>
      <c r="Q51" s="46"/>
      <c r="R51" s="46"/>
      <c r="S51" s="46"/>
      <c r="T51" s="46"/>
      <c r="U51" s="46"/>
      <c r="V51" s="51"/>
      <c r="W51" s="46"/>
      <c r="AB51" s="73">
        <v>100</v>
      </c>
    </row>
    <row r="52" spans="1:28" s="42" customFormat="1" ht="15" customHeight="1" x14ac:dyDescent="0.15">
      <c r="A52" s="62">
        <v>312</v>
      </c>
      <c r="B52" s="43" t="s">
        <v>13</v>
      </c>
      <c r="C52" s="64"/>
      <c r="D52" s="64" t="s">
        <v>151</v>
      </c>
      <c r="E52" s="64" t="s">
        <v>151</v>
      </c>
      <c r="F52" s="64"/>
      <c r="G52" s="73"/>
      <c r="H52" s="73"/>
      <c r="I52" s="71">
        <v>1</v>
      </c>
      <c r="J52" s="72">
        <v>10</v>
      </c>
      <c r="K52" s="45" t="e">
        <f>#REF!-#REF!</f>
        <v>#REF!</v>
      </c>
      <c r="L52" s="46"/>
      <c r="M52" s="47"/>
      <c r="N52" s="48">
        <v>60</v>
      </c>
      <c r="O52" s="46"/>
      <c r="P52" s="46"/>
      <c r="Q52" s="46"/>
      <c r="R52" s="46"/>
      <c r="S52" s="46"/>
      <c r="T52" s="46"/>
      <c r="U52" s="46"/>
      <c r="V52" s="46"/>
      <c r="W52" s="46">
        <v>60</v>
      </c>
      <c r="AB52" s="73">
        <v>100</v>
      </c>
    </row>
    <row r="53" spans="1:28" s="42" customFormat="1" ht="15" customHeight="1" x14ac:dyDescent="0.15">
      <c r="A53" s="62">
        <v>313</v>
      </c>
      <c r="B53" s="43" t="s">
        <v>25</v>
      </c>
      <c r="C53" s="64"/>
      <c r="D53" s="116"/>
      <c r="E53" s="116" t="s">
        <v>262</v>
      </c>
      <c r="F53" s="116"/>
      <c r="G53" s="131"/>
      <c r="H53" s="131"/>
      <c r="I53" s="71">
        <v>1</v>
      </c>
      <c r="J53" s="72">
        <v>0</v>
      </c>
      <c r="K53" s="45" t="e">
        <f>#REF!-#REF!</f>
        <v>#REF!</v>
      </c>
      <c r="L53" s="46">
        <v>0</v>
      </c>
      <c r="M53" s="47"/>
      <c r="N53" s="48"/>
      <c r="O53" s="46"/>
      <c r="P53" s="46"/>
      <c r="Q53" s="46"/>
      <c r="R53" s="46"/>
      <c r="S53" s="46"/>
      <c r="T53" s="46"/>
      <c r="U53" s="46"/>
      <c r="V53" s="51"/>
      <c r="W53" s="46"/>
      <c r="AB53" s="73">
        <v>100</v>
      </c>
    </row>
    <row r="54" spans="1:28" s="42" customFormat="1" ht="15" customHeight="1" x14ac:dyDescent="0.15">
      <c r="A54" s="62">
        <v>315</v>
      </c>
      <c r="B54" s="43" t="s">
        <v>25</v>
      </c>
      <c r="C54" s="64"/>
      <c r="D54" s="65"/>
      <c r="E54" s="64" t="s">
        <v>218</v>
      </c>
      <c r="F54" s="64"/>
      <c r="G54" s="73"/>
      <c r="H54" s="73"/>
      <c r="I54" s="71">
        <v>1</v>
      </c>
      <c r="J54" s="72">
        <v>0</v>
      </c>
      <c r="K54" s="45" t="e">
        <f>#REF!-#REF!</f>
        <v>#REF!</v>
      </c>
      <c r="L54" s="46">
        <v>0</v>
      </c>
      <c r="M54" s="47"/>
      <c r="N54" s="48"/>
      <c r="O54" s="46"/>
      <c r="P54" s="46"/>
      <c r="Q54" s="46"/>
      <c r="R54" s="46"/>
      <c r="S54" s="46"/>
      <c r="T54" s="46"/>
      <c r="U54" s="46"/>
      <c r="V54" s="51"/>
      <c r="W54" s="46"/>
      <c r="AB54" s="73">
        <v>100</v>
      </c>
    </row>
    <row r="55" spans="1:28" s="42" customFormat="1" ht="15" customHeight="1" x14ac:dyDescent="0.15">
      <c r="A55" s="62">
        <v>316</v>
      </c>
      <c r="B55" s="43" t="s">
        <v>25</v>
      </c>
      <c r="C55" s="64"/>
      <c r="D55" s="116"/>
      <c r="E55" s="116" t="s">
        <v>294</v>
      </c>
      <c r="F55" s="116"/>
      <c r="G55" s="131"/>
      <c r="H55" s="131"/>
      <c r="I55" s="71">
        <v>1</v>
      </c>
      <c r="J55" s="72">
        <v>0</v>
      </c>
      <c r="K55" s="45" t="e">
        <f>#REF!-#REF!</f>
        <v>#REF!</v>
      </c>
      <c r="L55" s="46">
        <v>0</v>
      </c>
      <c r="M55" s="47"/>
      <c r="N55" s="48"/>
      <c r="O55" s="46"/>
      <c r="P55" s="46"/>
      <c r="Q55" s="46"/>
      <c r="R55" s="46"/>
      <c r="S55" s="46"/>
      <c r="T55" s="46"/>
      <c r="U55" s="46"/>
      <c r="V55" s="51"/>
      <c r="W55" s="46"/>
      <c r="AB55" s="73">
        <v>100</v>
      </c>
    </row>
    <row r="56" spans="1:28" s="42" customFormat="1" ht="15" customHeight="1" x14ac:dyDescent="0.15">
      <c r="A56" s="62">
        <v>317</v>
      </c>
      <c r="B56" s="43" t="s">
        <v>25</v>
      </c>
      <c r="C56" s="65"/>
      <c r="D56" s="114"/>
      <c r="E56" s="115" t="s">
        <v>219</v>
      </c>
      <c r="F56" s="115"/>
      <c r="G56" s="74"/>
      <c r="H56" s="74"/>
      <c r="I56" s="71">
        <v>1</v>
      </c>
      <c r="J56" s="72">
        <v>0</v>
      </c>
      <c r="K56" s="45" t="e">
        <f>#REF!-#REF!</f>
        <v>#REF!</v>
      </c>
      <c r="L56" s="46">
        <v>0</v>
      </c>
      <c r="M56" s="47"/>
      <c r="N56" s="48"/>
      <c r="O56" s="46"/>
      <c r="P56" s="46"/>
      <c r="Q56" s="46"/>
      <c r="R56" s="46"/>
      <c r="S56" s="46"/>
      <c r="T56" s="46"/>
      <c r="U56" s="46"/>
      <c r="V56" s="49"/>
      <c r="W56" s="46"/>
      <c r="AB56" s="73">
        <v>100</v>
      </c>
    </row>
    <row r="57" spans="1:28" s="42" customFormat="1" ht="15" customHeight="1" x14ac:dyDescent="0.15">
      <c r="A57" s="62">
        <v>318</v>
      </c>
      <c r="B57" s="43" t="s">
        <v>25</v>
      </c>
      <c r="C57" s="65"/>
      <c r="D57" s="114"/>
      <c r="E57" s="115" t="s">
        <v>66</v>
      </c>
      <c r="F57" s="115"/>
      <c r="G57" s="74"/>
      <c r="H57" s="74"/>
      <c r="I57" s="71">
        <v>1</v>
      </c>
      <c r="J57" s="72">
        <v>0</v>
      </c>
      <c r="K57" s="45" t="e">
        <f>#REF!-#REF!</f>
        <v>#REF!</v>
      </c>
      <c r="L57" s="46">
        <v>0</v>
      </c>
      <c r="M57" s="47"/>
      <c r="N57" s="48"/>
      <c r="O57" s="46"/>
      <c r="P57" s="46"/>
      <c r="Q57" s="46"/>
      <c r="R57" s="46"/>
      <c r="S57" s="46"/>
      <c r="T57" s="46"/>
      <c r="U57" s="46"/>
      <c r="V57" s="49"/>
      <c r="W57" s="46"/>
      <c r="AB57" s="73">
        <v>100</v>
      </c>
    </row>
    <row r="58" spans="1:28" s="42" customFormat="1" ht="15" customHeight="1" x14ac:dyDescent="0.15">
      <c r="A58" s="62">
        <v>320</v>
      </c>
      <c r="B58" s="43" t="s">
        <v>25</v>
      </c>
      <c r="C58" s="64"/>
      <c r="D58" s="65"/>
      <c r="E58" s="64" t="s">
        <v>220</v>
      </c>
      <c r="F58" s="64"/>
      <c r="G58" s="73"/>
      <c r="H58" s="73"/>
      <c r="I58" s="71">
        <v>2</v>
      </c>
      <c r="J58" s="72">
        <v>0</v>
      </c>
      <c r="K58" s="45" t="e">
        <f>#REF!-#REF!</f>
        <v>#REF!</v>
      </c>
      <c r="L58" s="46">
        <v>0</v>
      </c>
      <c r="M58" s="47"/>
      <c r="N58" s="48"/>
      <c r="O58" s="46"/>
      <c r="P58" s="46"/>
      <c r="Q58" s="46"/>
      <c r="R58" s="46"/>
      <c r="S58" s="46"/>
      <c r="T58" s="46"/>
      <c r="U58" s="46"/>
      <c r="V58" s="51"/>
      <c r="W58" s="46"/>
      <c r="AB58" s="73">
        <v>100</v>
      </c>
    </row>
    <row r="59" spans="1:28" s="42" customFormat="1" ht="15" customHeight="1" x14ac:dyDescent="0.15">
      <c r="A59" s="62">
        <v>321</v>
      </c>
      <c r="B59" s="43" t="s">
        <v>25</v>
      </c>
      <c r="C59" s="64"/>
      <c r="D59" s="65"/>
      <c r="E59" s="64" t="s">
        <v>67</v>
      </c>
      <c r="F59" s="64"/>
      <c r="G59" s="73"/>
      <c r="H59" s="73"/>
      <c r="I59" s="71">
        <v>2</v>
      </c>
      <c r="J59" s="72">
        <v>0</v>
      </c>
      <c r="K59" s="45" t="e">
        <f>#REF!-#REF!</f>
        <v>#REF!</v>
      </c>
      <c r="L59" s="46">
        <v>0</v>
      </c>
      <c r="M59" s="47"/>
      <c r="N59" s="48"/>
      <c r="O59" s="46"/>
      <c r="P59" s="46"/>
      <c r="Q59" s="46"/>
      <c r="R59" s="46"/>
      <c r="S59" s="46"/>
      <c r="T59" s="46"/>
      <c r="U59" s="46"/>
      <c r="V59" s="51"/>
      <c r="W59" s="46"/>
      <c r="AB59" s="73">
        <v>100</v>
      </c>
    </row>
    <row r="60" spans="1:28" s="42" customFormat="1" ht="15" customHeight="1" x14ac:dyDescent="0.15">
      <c r="A60" s="62">
        <v>322</v>
      </c>
      <c r="B60" s="43" t="s">
        <v>21</v>
      </c>
      <c r="C60" s="64"/>
      <c r="D60" s="65"/>
      <c r="E60" s="64" t="s">
        <v>221</v>
      </c>
      <c r="F60" s="64"/>
      <c r="G60" s="73"/>
      <c r="H60" s="73"/>
      <c r="I60" s="71">
        <v>1</v>
      </c>
      <c r="J60" s="72">
        <v>0</v>
      </c>
      <c r="K60" s="45" t="e">
        <f>#REF!-#REF!</f>
        <v>#REF!</v>
      </c>
      <c r="L60" s="46">
        <v>0</v>
      </c>
      <c r="M60" s="47"/>
      <c r="N60" s="48"/>
      <c r="O60" s="46"/>
      <c r="P60" s="46"/>
      <c r="Q60" s="46"/>
      <c r="R60" s="46"/>
      <c r="S60" s="46"/>
      <c r="T60" s="46"/>
      <c r="U60" s="46"/>
      <c r="V60" s="51"/>
      <c r="W60" s="46"/>
      <c r="AB60" s="73">
        <v>100</v>
      </c>
    </row>
    <row r="61" spans="1:28" s="42" customFormat="1" ht="15" customHeight="1" x14ac:dyDescent="0.15">
      <c r="A61" s="62">
        <v>323</v>
      </c>
      <c r="B61" s="43" t="s">
        <v>21</v>
      </c>
      <c r="C61" s="64"/>
      <c r="D61" s="65"/>
      <c r="E61" s="64" t="s">
        <v>68</v>
      </c>
      <c r="F61" s="64"/>
      <c r="G61" s="73">
        <v>3000</v>
      </c>
      <c r="H61" s="73"/>
      <c r="I61" s="71">
        <v>12</v>
      </c>
      <c r="J61" s="72">
        <v>728</v>
      </c>
      <c r="K61" s="45" t="e">
        <f>#REF!-#REF!</f>
        <v>#REF!</v>
      </c>
      <c r="L61" s="46">
        <v>828</v>
      </c>
      <c r="M61" s="47"/>
      <c r="N61" s="48"/>
      <c r="O61" s="46"/>
      <c r="P61" s="46"/>
      <c r="Q61" s="46"/>
      <c r="R61" s="46"/>
      <c r="S61" s="46"/>
      <c r="T61" s="46"/>
      <c r="U61" s="46"/>
      <c r="V61" s="51"/>
      <c r="W61" s="46">
        <v>828</v>
      </c>
      <c r="AB61" s="73">
        <v>100</v>
      </c>
    </row>
    <row r="62" spans="1:28" s="42" customFormat="1" ht="15" customHeight="1" x14ac:dyDescent="0.15">
      <c r="A62" s="62">
        <v>324</v>
      </c>
      <c r="B62" s="43" t="s">
        <v>21</v>
      </c>
      <c r="C62" s="64"/>
      <c r="D62" s="65"/>
      <c r="E62" s="64" t="s">
        <v>69</v>
      </c>
      <c r="F62" s="64"/>
      <c r="G62" s="73"/>
      <c r="H62" s="73"/>
      <c r="I62" s="71">
        <v>1</v>
      </c>
      <c r="J62" s="72">
        <v>0</v>
      </c>
      <c r="K62" s="45" t="e">
        <f>#REF!-#REF!</f>
        <v>#REF!</v>
      </c>
      <c r="L62" s="46">
        <v>0</v>
      </c>
      <c r="M62" s="47"/>
      <c r="N62" s="48"/>
      <c r="O62" s="46"/>
      <c r="P62" s="46"/>
      <c r="Q62" s="46"/>
      <c r="R62" s="46"/>
      <c r="S62" s="46"/>
      <c r="T62" s="46"/>
      <c r="U62" s="46"/>
      <c r="V62" s="51"/>
      <c r="W62" s="46"/>
      <c r="AB62" s="73">
        <v>100</v>
      </c>
    </row>
    <row r="63" spans="1:28" s="42" customFormat="1" ht="15" customHeight="1" x14ac:dyDescent="0.15">
      <c r="A63" s="62">
        <v>327</v>
      </c>
      <c r="B63" s="43" t="s">
        <v>25</v>
      </c>
      <c r="C63" s="64"/>
      <c r="D63" s="65"/>
      <c r="E63" s="64" t="s">
        <v>263</v>
      </c>
      <c r="F63" s="64"/>
      <c r="G63" s="73"/>
      <c r="H63" s="73"/>
      <c r="I63" s="74">
        <v>1</v>
      </c>
      <c r="J63" s="72">
        <v>0</v>
      </c>
      <c r="K63" s="45" t="e">
        <f>#REF!-#REF!</f>
        <v>#REF!</v>
      </c>
      <c r="L63" s="46">
        <v>0</v>
      </c>
      <c r="M63" s="47"/>
      <c r="N63" s="50"/>
      <c r="O63" s="46"/>
      <c r="P63" s="46"/>
      <c r="Q63" s="46"/>
      <c r="R63" s="46"/>
      <c r="S63" s="46"/>
      <c r="T63" s="46"/>
      <c r="U63" s="46"/>
      <c r="V63" s="51"/>
      <c r="W63" s="46"/>
      <c r="AB63" s="73">
        <v>100</v>
      </c>
    </row>
    <row r="64" spans="1:28" s="42" customFormat="1" ht="15" customHeight="1" x14ac:dyDescent="0.15">
      <c r="A64" s="62">
        <v>328</v>
      </c>
      <c r="B64" s="43" t="s">
        <v>70</v>
      </c>
      <c r="C64" s="64" t="s">
        <v>71</v>
      </c>
      <c r="D64" s="64" t="s">
        <v>72</v>
      </c>
      <c r="E64" s="64" t="s">
        <v>73</v>
      </c>
      <c r="F64" s="64"/>
      <c r="G64" s="73"/>
      <c r="H64" s="73"/>
      <c r="I64" s="71">
        <v>2</v>
      </c>
      <c r="J64" s="72">
        <v>50</v>
      </c>
      <c r="K64" s="45" t="e">
        <f>#REF!-#REF!</f>
        <v>#REF!</v>
      </c>
      <c r="L64" s="46">
        <v>50</v>
      </c>
      <c r="M64" s="47"/>
      <c r="N64" s="50"/>
      <c r="O64" s="46"/>
      <c r="P64" s="46"/>
      <c r="Q64" s="46"/>
      <c r="R64" s="46"/>
      <c r="S64" s="46"/>
      <c r="T64" s="46"/>
      <c r="U64" s="46"/>
      <c r="V64" s="51" t="s">
        <v>74</v>
      </c>
      <c r="W64" s="46"/>
      <c r="AB64" s="73">
        <v>100</v>
      </c>
    </row>
    <row r="65" spans="1:28" s="42" customFormat="1" ht="15" customHeight="1" x14ac:dyDescent="0.15">
      <c r="A65" s="62">
        <v>329</v>
      </c>
      <c r="B65" s="43" t="s">
        <v>70</v>
      </c>
      <c r="C65" s="64" t="s">
        <v>75</v>
      </c>
      <c r="D65" s="64" t="s">
        <v>76</v>
      </c>
      <c r="E65" s="64" t="s">
        <v>206</v>
      </c>
      <c r="F65" s="64"/>
      <c r="G65" s="73"/>
      <c r="H65" s="73"/>
      <c r="I65" s="71">
        <v>4</v>
      </c>
      <c r="J65" s="72">
        <v>0</v>
      </c>
      <c r="K65" s="45" t="e">
        <f>#REF!-#REF!</f>
        <v>#REF!</v>
      </c>
      <c r="L65" s="46">
        <v>0</v>
      </c>
      <c r="M65" s="47"/>
      <c r="N65" s="48"/>
      <c r="O65" s="46"/>
      <c r="P65" s="46"/>
      <c r="Q65" s="46"/>
      <c r="R65" s="46"/>
      <c r="S65" s="46"/>
      <c r="T65" s="46"/>
      <c r="U65" s="46"/>
      <c r="V65" s="51"/>
      <c r="W65" s="46"/>
      <c r="AB65" s="73">
        <v>100</v>
      </c>
    </row>
    <row r="66" spans="1:28" s="42" customFormat="1" ht="15" customHeight="1" x14ac:dyDescent="0.15">
      <c r="A66" s="62">
        <v>330</v>
      </c>
      <c r="B66" s="43" t="s">
        <v>22</v>
      </c>
      <c r="C66" s="64" t="s">
        <v>75</v>
      </c>
      <c r="D66" s="65"/>
      <c r="E66" s="64" t="s">
        <v>205</v>
      </c>
      <c r="F66" s="64"/>
      <c r="G66" s="73"/>
      <c r="H66" s="73"/>
      <c r="I66" s="71">
        <v>1</v>
      </c>
      <c r="J66" s="72">
        <v>0</v>
      </c>
      <c r="K66" s="45" t="e">
        <f>#REF!-#REF!</f>
        <v>#REF!</v>
      </c>
      <c r="L66" s="46">
        <v>0</v>
      </c>
      <c r="M66" s="47"/>
      <c r="N66" s="48"/>
      <c r="O66" s="46"/>
      <c r="P66" s="46"/>
      <c r="Q66" s="46"/>
      <c r="R66" s="46"/>
      <c r="S66" s="46"/>
      <c r="T66" s="46"/>
      <c r="U66" s="46"/>
      <c r="V66" s="51"/>
      <c r="W66" s="46"/>
      <c r="AB66" s="73">
        <v>100</v>
      </c>
    </row>
    <row r="67" spans="1:28" s="42" customFormat="1" ht="15" customHeight="1" x14ac:dyDescent="0.15">
      <c r="A67" s="62">
        <v>331</v>
      </c>
      <c r="B67" s="43" t="s">
        <v>70</v>
      </c>
      <c r="C67" s="64" t="s">
        <v>117</v>
      </c>
      <c r="D67" s="64"/>
      <c r="E67" s="64" t="s">
        <v>118</v>
      </c>
      <c r="F67" s="64"/>
      <c r="G67" s="73"/>
      <c r="H67" s="73"/>
      <c r="I67" s="71">
        <v>1</v>
      </c>
      <c r="J67" s="72">
        <v>5</v>
      </c>
      <c r="K67" s="45" t="e">
        <f>#REF!-#REF!</f>
        <v>#REF!</v>
      </c>
      <c r="L67" s="46">
        <v>0</v>
      </c>
      <c r="M67" s="47"/>
      <c r="N67" s="50">
        <v>55</v>
      </c>
      <c r="O67" s="46"/>
      <c r="P67" s="46"/>
      <c r="Q67" s="46"/>
      <c r="R67" s="46"/>
      <c r="S67" s="46"/>
      <c r="T67" s="46"/>
      <c r="U67" s="46"/>
      <c r="V67" s="51"/>
      <c r="W67" s="46">
        <v>55</v>
      </c>
      <c r="AB67" s="73">
        <v>100</v>
      </c>
    </row>
    <row r="68" spans="1:28" s="42" customFormat="1" ht="15" customHeight="1" x14ac:dyDescent="0.15">
      <c r="A68" s="62">
        <v>332</v>
      </c>
      <c r="B68" s="43" t="s">
        <v>70</v>
      </c>
      <c r="C68" s="64" t="s">
        <v>110</v>
      </c>
      <c r="D68" s="64"/>
      <c r="E68" s="64" t="s">
        <v>112</v>
      </c>
      <c r="F68" s="64"/>
      <c r="G68" s="73"/>
      <c r="H68" s="73"/>
      <c r="I68" s="71">
        <v>4</v>
      </c>
      <c r="J68" s="72">
        <v>10</v>
      </c>
      <c r="K68" s="45" t="e">
        <f>#REF!-#REF!</f>
        <v>#REF!</v>
      </c>
      <c r="L68" s="46">
        <v>0</v>
      </c>
      <c r="M68" s="47"/>
      <c r="N68" s="50">
        <f>210</f>
        <v>210</v>
      </c>
      <c r="O68" s="46"/>
      <c r="P68" s="46"/>
      <c r="Q68" s="46"/>
      <c r="R68" s="46"/>
      <c r="S68" s="46"/>
      <c r="T68" s="46"/>
      <c r="U68" s="46"/>
      <c r="V68" s="51"/>
      <c r="W68" s="46">
        <v>210</v>
      </c>
      <c r="AB68" s="73">
        <v>100</v>
      </c>
    </row>
    <row r="69" spans="1:28" s="42" customFormat="1" ht="15" customHeight="1" x14ac:dyDescent="0.15">
      <c r="A69" s="62">
        <v>333</v>
      </c>
      <c r="B69" s="43" t="s">
        <v>23</v>
      </c>
      <c r="C69" s="64" t="s">
        <v>121</v>
      </c>
      <c r="D69" s="64"/>
      <c r="E69" s="64" t="s">
        <v>150</v>
      </c>
      <c r="F69" s="64"/>
      <c r="G69" s="73"/>
      <c r="H69" s="73"/>
      <c r="I69" s="71">
        <v>1</v>
      </c>
      <c r="J69" s="72">
        <v>5</v>
      </c>
      <c r="K69" s="45" t="e">
        <f>#REF!-#REF!</f>
        <v>#REF!</v>
      </c>
      <c r="L69" s="46"/>
      <c r="M69" s="47"/>
      <c r="N69" s="50">
        <v>55</v>
      </c>
      <c r="O69" s="46"/>
      <c r="P69" s="46"/>
      <c r="Q69" s="46"/>
      <c r="R69" s="46"/>
      <c r="S69" s="46"/>
      <c r="T69" s="46"/>
      <c r="U69" s="46"/>
      <c r="V69" s="51"/>
      <c r="W69" s="46">
        <v>55</v>
      </c>
      <c r="AB69" s="73">
        <v>100</v>
      </c>
    </row>
    <row r="70" spans="1:28" s="42" customFormat="1" ht="15" customHeight="1" x14ac:dyDescent="0.15">
      <c r="A70" s="62">
        <v>334</v>
      </c>
      <c r="B70" s="43" t="s">
        <v>70</v>
      </c>
      <c r="C70" s="64" t="s">
        <v>121</v>
      </c>
      <c r="D70" s="64"/>
      <c r="E70" s="64" t="s">
        <v>122</v>
      </c>
      <c r="F70" s="64"/>
      <c r="G70" s="73"/>
      <c r="H70" s="73"/>
      <c r="I70" s="71">
        <v>4</v>
      </c>
      <c r="J70" s="72">
        <v>10</v>
      </c>
      <c r="K70" s="45" t="e">
        <f>#REF!-#REF!</f>
        <v>#REF!</v>
      </c>
      <c r="L70" s="46">
        <v>0</v>
      </c>
      <c r="M70" s="47"/>
      <c r="N70" s="50">
        <v>210</v>
      </c>
      <c r="O70" s="46"/>
      <c r="P70" s="46"/>
      <c r="Q70" s="46"/>
      <c r="R70" s="46"/>
      <c r="S70" s="46"/>
      <c r="T70" s="46"/>
      <c r="U70" s="46"/>
      <c r="V70" s="51"/>
      <c r="W70" s="46">
        <v>210</v>
      </c>
      <c r="AB70" s="73">
        <v>100</v>
      </c>
    </row>
    <row r="71" spans="1:28" s="42" customFormat="1" ht="15" customHeight="1" x14ac:dyDescent="0.15">
      <c r="A71" s="62">
        <v>336</v>
      </c>
      <c r="B71" s="43" t="s">
        <v>70</v>
      </c>
      <c r="C71" s="64" t="s">
        <v>115</v>
      </c>
      <c r="D71" s="64"/>
      <c r="E71" s="64" t="s">
        <v>116</v>
      </c>
      <c r="F71" s="64"/>
      <c r="G71" s="73"/>
      <c r="H71" s="73"/>
      <c r="I71" s="71">
        <v>1</v>
      </c>
      <c r="J71" s="72">
        <v>5</v>
      </c>
      <c r="K71" s="45" t="e">
        <f>#REF!-#REF!</f>
        <v>#REF!</v>
      </c>
      <c r="L71" s="46">
        <v>0</v>
      </c>
      <c r="M71" s="47"/>
      <c r="N71" s="50">
        <v>55</v>
      </c>
      <c r="O71" s="46"/>
      <c r="P71" s="46"/>
      <c r="Q71" s="46"/>
      <c r="R71" s="46"/>
      <c r="S71" s="46"/>
      <c r="T71" s="46"/>
      <c r="U71" s="46"/>
      <c r="V71" s="51"/>
      <c r="W71" s="46">
        <v>55</v>
      </c>
      <c r="AB71" s="73">
        <v>100</v>
      </c>
    </row>
    <row r="72" spans="1:28" s="42" customFormat="1" ht="15" customHeight="1" x14ac:dyDescent="0.15">
      <c r="A72" s="62">
        <v>337</v>
      </c>
      <c r="B72" s="43" t="s">
        <v>70</v>
      </c>
      <c r="C72" s="64" t="s">
        <v>113</v>
      </c>
      <c r="D72" s="64"/>
      <c r="E72" s="64" t="s">
        <v>114</v>
      </c>
      <c r="F72" s="64"/>
      <c r="G72" s="73"/>
      <c r="H72" s="73"/>
      <c r="I72" s="71">
        <v>1</v>
      </c>
      <c r="J72" s="72">
        <v>5</v>
      </c>
      <c r="K72" s="45" t="e">
        <f>#REF!-#REF!</f>
        <v>#REF!</v>
      </c>
      <c r="L72" s="46">
        <v>0</v>
      </c>
      <c r="M72" s="47"/>
      <c r="N72" s="50">
        <v>55</v>
      </c>
      <c r="O72" s="46"/>
      <c r="P72" s="46"/>
      <c r="Q72" s="46"/>
      <c r="R72" s="46"/>
      <c r="S72" s="46"/>
      <c r="T72" s="46"/>
      <c r="U72" s="46"/>
      <c r="V72" s="51"/>
      <c r="W72" s="46">
        <v>55</v>
      </c>
      <c r="AB72" s="73">
        <v>100</v>
      </c>
    </row>
    <row r="73" spans="1:28" s="42" customFormat="1" ht="15" customHeight="1" x14ac:dyDescent="0.15">
      <c r="A73" s="62">
        <v>338</v>
      </c>
      <c r="B73" s="43" t="s">
        <v>70</v>
      </c>
      <c r="C73" s="64" t="s">
        <v>119</v>
      </c>
      <c r="D73" s="64"/>
      <c r="E73" s="64" t="s">
        <v>120</v>
      </c>
      <c r="F73" s="64"/>
      <c r="G73" s="73"/>
      <c r="H73" s="73"/>
      <c r="I73" s="71">
        <v>1</v>
      </c>
      <c r="J73" s="72">
        <v>5</v>
      </c>
      <c r="K73" s="45" t="e">
        <f>#REF!-#REF!</f>
        <v>#REF!</v>
      </c>
      <c r="L73" s="46">
        <v>0</v>
      </c>
      <c r="M73" s="47"/>
      <c r="N73" s="50">
        <v>55</v>
      </c>
      <c r="O73" s="46"/>
      <c r="P73" s="46"/>
      <c r="Q73" s="46"/>
      <c r="R73" s="46"/>
      <c r="S73" s="46"/>
      <c r="T73" s="46"/>
      <c r="U73" s="46"/>
      <c r="V73" s="51"/>
      <c r="W73" s="46">
        <v>55</v>
      </c>
      <c r="AB73" s="73">
        <v>100</v>
      </c>
    </row>
    <row r="74" spans="1:28" s="42" customFormat="1" ht="15" customHeight="1" x14ac:dyDescent="0.15">
      <c r="A74" s="62">
        <v>353</v>
      </c>
      <c r="B74" s="43" t="s">
        <v>148</v>
      </c>
      <c r="C74" s="64" t="s">
        <v>14</v>
      </c>
      <c r="D74" s="64" t="s">
        <v>204</v>
      </c>
      <c r="E74" s="64" t="s">
        <v>264</v>
      </c>
      <c r="F74" s="64"/>
      <c r="G74" s="73"/>
      <c r="H74" s="73"/>
      <c r="I74" s="71">
        <v>2</v>
      </c>
      <c r="J74" s="72">
        <v>0</v>
      </c>
      <c r="K74" s="45" t="e">
        <f>#REF!-#REF!</f>
        <v>#REF!</v>
      </c>
      <c r="L74" s="46">
        <v>0</v>
      </c>
      <c r="M74" s="47"/>
      <c r="N74" s="48"/>
      <c r="O74" s="46"/>
      <c r="P74" s="46"/>
      <c r="Q74" s="46"/>
      <c r="R74" s="46"/>
      <c r="S74" s="46"/>
      <c r="T74" s="46"/>
      <c r="U74" s="46"/>
      <c r="V74" s="51"/>
      <c r="W74" s="46"/>
      <c r="AB74" s="73">
        <v>100</v>
      </c>
    </row>
    <row r="75" spans="1:28" s="42" customFormat="1" ht="15" customHeight="1" x14ac:dyDescent="0.15">
      <c r="A75" s="62">
        <v>354</v>
      </c>
      <c r="B75" s="43" t="s">
        <v>70</v>
      </c>
      <c r="C75" s="65" t="s">
        <v>77</v>
      </c>
      <c r="D75" s="64"/>
      <c r="E75" s="64" t="s">
        <v>222</v>
      </c>
      <c r="F75" s="64"/>
      <c r="G75" s="73"/>
      <c r="H75" s="73"/>
      <c r="I75" s="71">
        <v>13</v>
      </c>
      <c r="J75" s="72">
        <v>0</v>
      </c>
      <c r="K75" s="45" t="e">
        <f>#REF!-#REF!</f>
        <v>#REF!</v>
      </c>
      <c r="L75" s="46">
        <v>0</v>
      </c>
      <c r="M75" s="47"/>
      <c r="N75" s="44"/>
      <c r="O75" s="46"/>
      <c r="P75" s="46"/>
      <c r="Q75" s="46"/>
      <c r="R75" s="46"/>
      <c r="S75" s="46"/>
      <c r="T75" s="46"/>
      <c r="U75" s="46"/>
      <c r="V75" s="49"/>
      <c r="W75" s="46"/>
      <c r="AB75" s="73">
        <v>100</v>
      </c>
    </row>
    <row r="76" spans="1:28" s="42" customFormat="1" ht="15" customHeight="1" x14ac:dyDescent="0.15">
      <c r="A76" s="62">
        <v>355</v>
      </c>
      <c r="B76" s="43" t="s">
        <v>70</v>
      </c>
      <c r="C76" s="64" t="s">
        <v>79</v>
      </c>
      <c r="D76" s="64" t="s">
        <v>80</v>
      </c>
      <c r="E76" s="64" t="s">
        <v>80</v>
      </c>
      <c r="F76" s="64"/>
      <c r="G76" s="73"/>
      <c r="H76" s="73"/>
      <c r="I76" s="71">
        <v>2</v>
      </c>
      <c r="J76" s="72">
        <v>150</v>
      </c>
      <c r="K76" s="45" t="e">
        <f>#REF!-#REF!</f>
        <v>#REF!</v>
      </c>
      <c r="L76" s="46">
        <v>150</v>
      </c>
      <c r="M76" s="47"/>
      <c r="N76" s="50"/>
      <c r="O76" s="46"/>
      <c r="P76" s="46"/>
      <c r="Q76" s="46"/>
      <c r="R76" s="46"/>
      <c r="S76" s="46"/>
      <c r="T76" s="46"/>
      <c r="U76" s="46"/>
      <c r="V76" s="51"/>
      <c r="W76" s="46"/>
      <c r="AB76" s="73">
        <v>100</v>
      </c>
    </row>
    <row r="77" spans="1:28" s="42" customFormat="1" ht="15" customHeight="1" x14ac:dyDescent="0.15">
      <c r="A77" s="62">
        <v>356</v>
      </c>
      <c r="B77" s="43" t="s">
        <v>70</v>
      </c>
      <c r="C77" s="64" t="s">
        <v>79</v>
      </c>
      <c r="D77" s="64" t="s">
        <v>81</v>
      </c>
      <c r="E77" s="64" t="s">
        <v>203</v>
      </c>
      <c r="F77" s="64"/>
      <c r="G77" s="73"/>
      <c r="H77" s="73"/>
      <c r="I77" s="71">
        <v>2</v>
      </c>
      <c r="J77" s="72">
        <v>150</v>
      </c>
      <c r="K77" s="45" t="e">
        <f>#REF!-#REF!</f>
        <v>#REF!</v>
      </c>
      <c r="L77" s="46">
        <v>150</v>
      </c>
      <c r="M77" s="47"/>
      <c r="N77" s="50"/>
      <c r="O77" s="46"/>
      <c r="P77" s="46"/>
      <c r="Q77" s="46"/>
      <c r="R77" s="46"/>
      <c r="S77" s="46"/>
      <c r="T77" s="46"/>
      <c r="U77" s="46"/>
      <c r="V77" s="51"/>
      <c r="W77" s="46"/>
      <c r="AB77" s="73">
        <v>100</v>
      </c>
    </row>
    <row r="78" spans="1:28" s="42" customFormat="1" ht="15" customHeight="1" x14ac:dyDescent="0.15">
      <c r="A78" s="62">
        <v>357</v>
      </c>
      <c r="B78" s="43" t="s">
        <v>70</v>
      </c>
      <c r="C78" s="65" t="s">
        <v>82</v>
      </c>
      <c r="D78" s="64"/>
      <c r="E78" s="64" t="s">
        <v>240</v>
      </c>
      <c r="F78" s="64"/>
      <c r="G78" s="73"/>
      <c r="H78" s="73"/>
      <c r="I78" s="71">
        <v>12</v>
      </c>
      <c r="J78" s="72">
        <v>0</v>
      </c>
      <c r="K78" s="45" t="e">
        <f>#REF!-#REF!</f>
        <v>#REF!</v>
      </c>
      <c r="L78" s="46">
        <v>0</v>
      </c>
      <c r="M78" s="47"/>
      <c r="N78" s="44"/>
      <c r="O78" s="46"/>
      <c r="P78" s="46"/>
      <c r="Q78" s="46"/>
      <c r="R78" s="46"/>
      <c r="S78" s="46"/>
      <c r="T78" s="46"/>
      <c r="U78" s="46"/>
      <c r="V78" s="49"/>
      <c r="W78" s="46"/>
      <c r="AB78" s="73">
        <v>100</v>
      </c>
    </row>
    <row r="79" spans="1:28" s="42" customFormat="1" ht="15" customHeight="1" x14ac:dyDescent="0.15">
      <c r="A79" s="62">
        <v>358</v>
      </c>
      <c r="B79" s="43" t="s">
        <v>70</v>
      </c>
      <c r="C79" s="65" t="s">
        <v>82</v>
      </c>
      <c r="D79" s="64"/>
      <c r="E79" s="64" t="s">
        <v>223</v>
      </c>
      <c r="F79" s="64"/>
      <c r="G79" s="73"/>
      <c r="H79" s="73"/>
      <c r="I79" s="71">
        <v>4</v>
      </c>
      <c r="J79" s="72">
        <v>0</v>
      </c>
      <c r="K79" s="45" t="e">
        <f>#REF!-#REF!</f>
        <v>#REF!</v>
      </c>
      <c r="L79" s="46">
        <v>0</v>
      </c>
      <c r="M79" s="47"/>
      <c r="N79" s="44"/>
      <c r="O79" s="46"/>
      <c r="P79" s="46"/>
      <c r="Q79" s="46"/>
      <c r="R79" s="46"/>
      <c r="S79" s="46"/>
      <c r="T79" s="46"/>
      <c r="U79" s="46"/>
      <c r="V79" s="49"/>
      <c r="W79" s="46"/>
      <c r="AB79" s="73">
        <v>100</v>
      </c>
    </row>
    <row r="80" spans="1:28" s="42" customFormat="1" ht="15" customHeight="1" x14ac:dyDescent="0.15">
      <c r="A80" s="62">
        <v>359</v>
      </c>
      <c r="B80" s="43" t="s">
        <v>70</v>
      </c>
      <c r="C80" s="64" t="s">
        <v>83</v>
      </c>
      <c r="D80" s="65"/>
      <c r="E80" s="64" t="s">
        <v>84</v>
      </c>
      <c r="F80" s="64"/>
      <c r="G80" s="73"/>
      <c r="H80" s="73"/>
      <c r="I80" s="74">
        <v>2</v>
      </c>
      <c r="J80" s="72">
        <v>50</v>
      </c>
      <c r="K80" s="45" t="e">
        <f>#REF!-#REF!</f>
        <v>#REF!</v>
      </c>
      <c r="L80" s="46">
        <v>50</v>
      </c>
      <c r="M80" s="47"/>
      <c r="N80" s="50"/>
      <c r="O80" s="46"/>
      <c r="P80" s="46"/>
      <c r="Q80" s="46"/>
      <c r="R80" s="46"/>
      <c r="S80" s="46"/>
      <c r="T80" s="46"/>
      <c r="U80" s="46"/>
      <c r="V80" s="51"/>
      <c r="W80" s="46"/>
      <c r="AB80" s="73">
        <v>100</v>
      </c>
    </row>
    <row r="81" spans="1:28" s="42" customFormat="1" ht="15" customHeight="1" x14ac:dyDescent="0.15">
      <c r="A81" s="62">
        <v>360</v>
      </c>
      <c r="B81" s="43" t="s">
        <v>70</v>
      </c>
      <c r="C81" s="64" t="s">
        <v>82</v>
      </c>
      <c r="D81" s="64" t="s">
        <v>85</v>
      </c>
      <c r="E81" s="64" t="s">
        <v>224</v>
      </c>
      <c r="F81" s="64"/>
      <c r="G81" s="73"/>
      <c r="H81" s="73"/>
      <c r="I81" s="71">
        <v>2</v>
      </c>
      <c r="J81" s="72">
        <v>0</v>
      </c>
      <c r="K81" s="45" t="e">
        <f>#REF!-#REF!</f>
        <v>#REF!</v>
      </c>
      <c r="L81" s="46">
        <v>0</v>
      </c>
      <c r="M81" s="47"/>
      <c r="N81" s="50"/>
      <c r="O81" s="46"/>
      <c r="P81" s="46"/>
      <c r="Q81" s="46"/>
      <c r="R81" s="46"/>
      <c r="S81" s="46"/>
      <c r="T81" s="46"/>
      <c r="U81" s="46"/>
      <c r="V81" s="51"/>
      <c r="W81" s="46"/>
      <c r="AB81" s="73">
        <v>100</v>
      </c>
    </row>
    <row r="82" spans="1:28" s="42" customFormat="1" ht="15" customHeight="1" x14ac:dyDescent="0.15">
      <c r="A82" s="62">
        <v>361</v>
      </c>
      <c r="B82" s="43" t="s">
        <v>23</v>
      </c>
      <c r="C82" s="64" t="s">
        <v>144</v>
      </c>
      <c r="D82" s="116" t="s">
        <v>32</v>
      </c>
      <c r="E82" s="116" t="s">
        <v>33</v>
      </c>
      <c r="F82" s="116"/>
      <c r="G82" s="131"/>
      <c r="H82" s="131"/>
      <c r="I82" s="71">
        <v>2</v>
      </c>
      <c r="J82" s="72">
        <v>50</v>
      </c>
      <c r="K82" s="45" t="e">
        <f>#REF!-#REF!</f>
        <v>#REF!</v>
      </c>
      <c r="L82" s="46">
        <v>50</v>
      </c>
      <c r="M82" s="47"/>
      <c r="N82" s="48"/>
      <c r="O82" s="46"/>
      <c r="P82" s="46"/>
      <c r="Q82" s="46"/>
      <c r="R82" s="46"/>
      <c r="S82" s="46"/>
      <c r="T82" s="46"/>
      <c r="U82" s="46"/>
      <c r="V82" s="51"/>
      <c r="W82" s="46"/>
      <c r="AB82" s="73">
        <v>100</v>
      </c>
    </row>
    <row r="83" spans="1:28" s="42" customFormat="1" ht="15" customHeight="1" x14ac:dyDescent="0.15">
      <c r="A83" s="62">
        <v>362</v>
      </c>
      <c r="B83" s="43" t="s">
        <v>70</v>
      </c>
      <c r="C83" s="64" t="s">
        <v>82</v>
      </c>
      <c r="D83" s="64" t="s">
        <v>86</v>
      </c>
      <c r="E83" s="64" t="s">
        <v>86</v>
      </c>
      <c r="F83" s="64"/>
      <c r="G83" s="73"/>
      <c r="H83" s="73"/>
      <c r="I83" s="71">
        <v>2</v>
      </c>
      <c r="J83" s="72">
        <v>50</v>
      </c>
      <c r="K83" s="45" t="e">
        <f>#REF!-#REF!</f>
        <v>#REF!</v>
      </c>
      <c r="L83" s="46">
        <v>50</v>
      </c>
      <c r="M83" s="47"/>
      <c r="N83" s="50"/>
      <c r="O83" s="46"/>
      <c r="P83" s="46"/>
      <c r="Q83" s="46"/>
      <c r="R83" s="46"/>
      <c r="S83" s="46"/>
      <c r="T83" s="46"/>
      <c r="U83" s="46"/>
      <c r="V83" s="51"/>
      <c r="W83" s="46"/>
      <c r="AB83" s="73">
        <v>100</v>
      </c>
    </row>
    <row r="84" spans="1:28" s="42" customFormat="1" ht="15" customHeight="1" x14ac:dyDescent="0.15">
      <c r="A84" s="62">
        <v>363</v>
      </c>
      <c r="B84" s="43" t="s">
        <v>70</v>
      </c>
      <c r="C84" s="64" t="s">
        <v>137</v>
      </c>
      <c r="D84" s="65"/>
      <c r="E84" s="64" t="s">
        <v>138</v>
      </c>
      <c r="F84" s="64"/>
      <c r="G84" s="73"/>
      <c r="H84" s="73"/>
      <c r="I84" s="74">
        <v>2</v>
      </c>
      <c r="J84" s="72">
        <v>0</v>
      </c>
      <c r="K84" s="45" t="e">
        <f>#REF!-#REF!</f>
        <v>#REF!</v>
      </c>
      <c r="L84" s="46">
        <v>0</v>
      </c>
      <c r="M84" s="47"/>
      <c r="N84" s="50">
        <v>100</v>
      </c>
      <c r="O84" s="46"/>
      <c r="P84" s="46"/>
      <c r="Q84" s="46"/>
      <c r="R84" s="46"/>
      <c r="S84" s="46"/>
      <c r="T84" s="46"/>
      <c r="U84" s="46"/>
      <c r="V84" s="51"/>
      <c r="W84" s="46">
        <v>100</v>
      </c>
      <c r="AB84" s="73">
        <v>100</v>
      </c>
    </row>
    <row r="85" spans="1:28" s="42" customFormat="1" ht="15" customHeight="1" x14ac:dyDescent="0.15">
      <c r="A85" s="62">
        <v>364</v>
      </c>
      <c r="B85" s="43" t="s">
        <v>70</v>
      </c>
      <c r="C85" s="64" t="s">
        <v>87</v>
      </c>
      <c r="D85" s="64" t="s">
        <v>88</v>
      </c>
      <c r="E85" s="64" t="s">
        <v>146</v>
      </c>
      <c r="F85" s="64"/>
      <c r="G85" s="73"/>
      <c r="H85" s="73"/>
      <c r="I85" s="71">
        <v>2</v>
      </c>
      <c r="J85" s="72">
        <v>50</v>
      </c>
      <c r="K85" s="45" t="e">
        <f>#REF!-#REF!</f>
        <v>#REF!</v>
      </c>
      <c r="L85" s="46">
        <v>50</v>
      </c>
      <c r="M85" s="47"/>
      <c r="N85" s="50"/>
      <c r="O85" s="46"/>
      <c r="P85" s="46"/>
      <c r="Q85" s="46"/>
      <c r="R85" s="46"/>
      <c r="S85" s="46"/>
      <c r="T85" s="46"/>
      <c r="U85" s="46"/>
      <c r="V85" s="51" t="s">
        <v>89</v>
      </c>
      <c r="W85" s="46"/>
      <c r="AB85" s="73">
        <v>100</v>
      </c>
    </row>
    <row r="86" spans="1:28" s="42" customFormat="1" ht="15" customHeight="1" x14ac:dyDescent="0.15">
      <c r="A86" s="62">
        <v>365</v>
      </c>
      <c r="B86" s="43" t="s">
        <v>22</v>
      </c>
      <c r="C86" s="64" t="s">
        <v>87</v>
      </c>
      <c r="D86" s="65"/>
      <c r="E86" s="64" t="s">
        <v>225</v>
      </c>
      <c r="F86" s="64"/>
      <c r="G86" s="73"/>
      <c r="H86" s="73"/>
      <c r="I86" s="71">
        <v>1</v>
      </c>
      <c r="J86" s="72">
        <v>0</v>
      </c>
      <c r="K86" s="45" t="e">
        <f>#REF!-#REF!</f>
        <v>#REF!</v>
      </c>
      <c r="L86" s="46">
        <v>0</v>
      </c>
      <c r="M86" s="47"/>
      <c r="N86" s="48"/>
      <c r="O86" s="46"/>
      <c r="P86" s="46"/>
      <c r="Q86" s="46"/>
      <c r="R86" s="46"/>
      <c r="S86" s="46"/>
      <c r="T86" s="46"/>
      <c r="U86" s="46"/>
      <c r="V86" s="51"/>
      <c r="W86" s="46"/>
      <c r="AB86" s="73">
        <v>100</v>
      </c>
    </row>
    <row r="87" spans="1:28" s="42" customFormat="1" ht="15" customHeight="1" x14ac:dyDescent="0.15">
      <c r="A87" s="62">
        <v>366</v>
      </c>
      <c r="B87" s="43" t="s">
        <v>22</v>
      </c>
      <c r="C87" s="64" t="s">
        <v>87</v>
      </c>
      <c r="D87" s="65"/>
      <c r="E87" s="64" t="s">
        <v>226</v>
      </c>
      <c r="F87" s="64"/>
      <c r="G87" s="73"/>
      <c r="H87" s="73"/>
      <c r="I87" s="71">
        <v>1</v>
      </c>
      <c r="J87" s="72">
        <v>0</v>
      </c>
      <c r="K87" s="45" t="e">
        <f>#REF!-#REF!</f>
        <v>#REF!</v>
      </c>
      <c r="L87" s="46">
        <v>0</v>
      </c>
      <c r="M87" s="47"/>
      <c r="N87" s="48"/>
      <c r="O87" s="46"/>
      <c r="P87" s="46"/>
      <c r="Q87" s="46"/>
      <c r="R87" s="46"/>
      <c r="S87" s="46"/>
      <c r="T87" s="46"/>
      <c r="U87" s="46"/>
      <c r="V87" s="51"/>
      <c r="W87" s="46"/>
      <c r="AB87" s="73">
        <v>100</v>
      </c>
    </row>
    <row r="88" spans="1:28" s="42" customFormat="1" ht="15" customHeight="1" x14ac:dyDescent="0.15">
      <c r="A88" s="62">
        <v>367</v>
      </c>
      <c r="B88" s="43" t="s">
        <v>70</v>
      </c>
      <c r="C88" s="65" t="s">
        <v>78</v>
      </c>
      <c r="D88" s="64"/>
      <c r="E88" s="64" t="s">
        <v>202</v>
      </c>
      <c r="F88" s="64"/>
      <c r="G88" s="73"/>
      <c r="H88" s="73"/>
      <c r="I88" s="71">
        <v>1</v>
      </c>
      <c r="J88" s="72">
        <v>5</v>
      </c>
      <c r="K88" s="45" t="e">
        <f>#REF!-#REF!</f>
        <v>#REF!</v>
      </c>
      <c r="L88" s="46">
        <v>0</v>
      </c>
      <c r="M88" s="47"/>
      <c r="N88" s="44">
        <v>55</v>
      </c>
      <c r="O88" s="46"/>
      <c r="P88" s="46"/>
      <c r="Q88" s="46"/>
      <c r="R88" s="46"/>
      <c r="S88" s="46"/>
      <c r="T88" s="46"/>
      <c r="U88" s="46"/>
      <c r="V88" s="49"/>
      <c r="W88" s="46">
        <v>55</v>
      </c>
      <c r="AB88" s="73">
        <v>100</v>
      </c>
    </row>
    <row r="89" spans="1:28" s="42" customFormat="1" ht="15" customHeight="1" x14ac:dyDescent="0.15">
      <c r="A89" s="62">
        <v>372</v>
      </c>
      <c r="B89" s="43" t="s">
        <v>70</v>
      </c>
      <c r="C89" s="64" t="s">
        <v>140</v>
      </c>
      <c r="D89" s="64"/>
      <c r="E89" s="64" t="s">
        <v>227</v>
      </c>
      <c r="F89" s="64"/>
      <c r="G89" s="73"/>
      <c r="H89" s="73"/>
      <c r="I89" s="74">
        <v>1</v>
      </c>
      <c r="J89" s="72">
        <v>0</v>
      </c>
      <c r="K89" s="45" t="e">
        <f>#REF!-#REF!</f>
        <v>#REF!</v>
      </c>
      <c r="L89" s="46">
        <v>0</v>
      </c>
      <c r="M89" s="47"/>
      <c r="N89" s="50">
        <v>50</v>
      </c>
      <c r="O89" s="46"/>
      <c r="P89" s="46"/>
      <c r="Q89" s="46"/>
      <c r="R89" s="46"/>
      <c r="S89" s="46"/>
      <c r="T89" s="46"/>
      <c r="U89" s="46"/>
      <c r="V89" s="51"/>
      <c r="W89" s="46">
        <v>50</v>
      </c>
      <c r="AB89" s="73">
        <v>100</v>
      </c>
    </row>
    <row r="90" spans="1:28" s="42" customFormat="1" ht="15" customHeight="1" x14ac:dyDescent="0.15">
      <c r="A90" s="62">
        <v>373</v>
      </c>
      <c r="B90" s="43" t="s">
        <v>70</v>
      </c>
      <c r="C90" s="64" t="s">
        <v>140</v>
      </c>
      <c r="D90" s="64"/>
      <c r="E90" s="64" t="s">
        <v>201</v>
      </c>
      <c r="F90" s="64"/>
      <c r="G90" s="73"/>
      <c r="H90" s="73"/>
      <c r="I90" s="74">
        <v>1</v>
      </c>
      <c r="J90" s="72">
        <v>0</v>
      </c>
      <c r="K90" s="45" t="e">
        <f>#REF!-#REF!</f>
        <v>#REF!</v>
      </c>
      <c r="L90" s="46">
        <v>0</v>
      </c>
      <c r="M90" s="47"/>
      <c r="N90" s="50">
        <v>50</v>
      </c>
      <c r="O90" s="46"/>
      <c r="P90" s="46"/>
      <c r="Q90" s="46"/>
      <c r="R90" s="46"/>
      <c r="S90" s="46"/>
      <c r="T90" s="46"/>
      <c r="U90" s="46"/>
      <c r="V90" s="51"/>
      <c r="W90" s="46">
        <v>50</v>
      </c>
      <c r="AB90" s="73">
        <v>100</v>
      </c>
    </row>
    <row r="91" spans="1:28" s="42" customFormat="1" ht="15" customHeight="1" x14ac:dyDescent="0.15">
      <c r="A91" s="62">
        <v>374</v>
      </c>
      <c r="B91" s="43" t="s">
        <v>22</v>
      </c>
      <c r="C91" s="65" t="s">
        <v>291</v>
      </c>
      <c r="D91" s="65"/>
      <c r="E91" s="64" t="s">
        <v>265</v>
      </c>
      <c r="F91" s="64"/>
      <c r="G91" s="73"/>
      <c r="H91" s="73"/>
      <c r="I91" s="71">
        <v>2</v>
      </c>
      <c r="J91" s="72">
        <v>0</v>
      </c>
      <c r="K91" s="45" t="e">
        <f>#REF!-#REF!</f>
        <v>#REF!</v>
      </c>
      <c r="L91" s="46">
        <v>0</v>
      </c>
      <c r="M91" s="47"/>
      <c r="N91" s="48"/>
      <c r="O91" s="46"/>
      <c r="P91" s="46"/>
      <c r="Q91" s="46"/>
      <c r="R91" s="46"/>
      <c r="S91" s="46"/>
      <c r="T91" s="46"/>
      <c r="U91" s="46"/>
      <c r="V91" s="51"/>
      <c r="W91" s="46"/>
      <c r="AB91" s="73">
        <v>100</v>
      </c>
    </row>
    <row r="92" spans="1:28" s="42" customFormat="1" ht="15" customHeight="1" x14ac:dyDescent="0.15">
      <c r="A92" s="62">
        <v>378</v>
      </c>
      <c r="B92" s="43" t="s">
        <v>70</v>
      </c>
      <c r="C92" s="64" t="s">
        <v>199</v>
      </c>
      <c r="D92" s="64"/>
      <c r="E92" s="65" t="s">
        <v>200</v>
      </c>
      <c r="F92" s="65"/>
      <c r="G92" s="74"/>
      <c r="H92" s="74"/>
      <c r="I92" s="74">
        <v>2</v>
      </c>
      <c r="J92" s="72">
        <v>10</v>
      </c>
      <c r="K92" s="45" t="e">
        <f>#REF!-#REF!</f>
        <v>#REF!</v>
      </c>
      <c r="L92" s="46">
        <v>0</v>
      </c>
      <c r="M92" s="47"/>
      <c r="N92" s="50">
        <v>110</v>
      </c>
      <c r="O92" s="46"/>
      <c r="P92" s="46"/>
      <c r="Q92" s="46"/>
      <c r="R92" s="46"/>
      <c r="S92" s="46"/>
      <c r="T92" s="46"/>
      <c r="U92" s="46"/>
      <c r="V92" s="51"/>
      <c r="W92" s="46">
        <v>110</v>
      </c>
      <c r="AB92" s="73">
        <v>100</v>
      </c>
    </row>
    <row r="93" spans="1:28" s="42" customFormat="1" ht="15" customHeight="1" x14ac:dyDescent="0.15">
      <c r="A93" s="62">
        <v>379</v>
      </c>
      <c r="B93" s="43" t="s">
        <v>70</v>
      </c>
      <c r="C93" s="64" t="s">
        <v>90</v>
      </c>
      <c r="D93" s="64" t="s">
        <v>91</v>
      </c>
      <c r="E93" s="64" t="s">
        <v>92</v>
      </c>
      <c r="F93" s="64"/>
      <c r="G93" s="73"/>
      <c r="H93" s="73"/>
      <c r="I93" s="71">
        <v>2</v>
      </c>
      <c r="J93" s="72">
        <v>48</v>
      </c>
      <c r="K93" s="45" t="e">
        <f>#REF!-#REF!</f>
        <v>#REF!</v>
      </c>
      <c r="L93" s="46">
        <v>48</v>
      </c>
      <c r="M93" s="47"/>
      <c r="N93" s="50"/>
      <c r="O93" s="46"/>
      <c r="P93" s="46"/>
      <c r="Q93" s="46"/>
      <c r="R93" s="46"/>
      <c r="S93" s="46"/>
      <c r="T93" s="46"/>
      <c r="U93" s="46"/>
      <c r="V93" s="46" t="s">
        <v>93</v>
      </c>
      <c r="W93" s="46"/>
      <c r="AB93" s="73">
        <v>100</v>
      </c>
    </row>
    <row r="94" spans="1:28" s="42" customFormat="1" ht="15" customHeight="1" x14ac:dyDescent="0.15">
      <c r="A94" s="62">
        <v>383</v>
      </c>
      <c r="B94" s="43" t="s">
        <v>70</v>
      </c>
      <c r="C94" s="64" t="s">
        <v>94</v>
      </c>
      <c r="D94" s="64" t="s">
        <v>95</v>
      </c>
      <c r="E94" s="64" t="s">
        <v>198</v>
      </c>
      <c r="F94" s="64"/>
      <c r="G94" s="73"/>
      <c r="H94" s="73"/>
      <c r="I94" s="71">
        <v>3</v>
      </c>
      <c r="J94" s="72">
        <v>100</v>
      </c>
      <c r="K94" s="45" t="e">
        <f>#REF!-#REF!</f>
        <v>#REF!</v>
      </c>
      <c r="L94" s="46">
        <v>100</v>
      </c>
      <c r="M94" s="47"/>
      <c r="N94" s="50"/>
      <c r="O94" s="46"/>
      <c r="P94" s="46"/>
      <c r="Q94" s="46"/>
      <c r="R94" s="46"/>
      <c r="S94" s="46"/>
      <c r="T94" s="46"/>
      <c r="U94" s="46"/>
      <c r="V94" s="51"/>
      <c r="W94" s="46"/>
      <c r="AB94" s="73">
        <v>100</v>
      </c>
    </row>
    <row r="95" spans="1:28" s="42" customFormat="1" ht="15" customHeight="1" x14ac:dyDescent="0.15">
      <c r="A95" s="62">
        <v>384</v>
      </c>
      <c r="B95" s="43" t="s">
        <v>147</v>
      </c>
      <c r="C95" s="64" t="s">
        <v>42</v>
      </c>
      <c r="D95" s="64" t="s">
        <v>197</v>
      </c>
      <c r="E95" s="64" t="s">
        <v>266</v>
      </c>
      <c r="F95" s="64"/>
      <c r="G95" s="73"/>
      <c r="H95" s="73"/>
      <c r="I95" s="71">
        <v>2</v>
      </c>
      <c r="J95" s="72">
        <v>0</v>
      </c>
      <c r="K95" s="45" t="e">
        <f>#REF!-#REF!</f>
        <v>#REF!</v>
      </c>
      <c r="L95" s="46">
        <v>0</v>
      </c>
      <c r="M95" s="47"/>
      <c r="N95" s="48"/>
      <c r="O95" s="46"/>
      <c r="P95" s="46"/>
      <c r="Q95" s="46"/>
      <c r="R95" s="46"/>
      <c r="S95" s="46"/>
      <c r="T95" s="46"/>
      <c r="U95" s="46"/>
      <c r="V95" s="51"/>
      <c r="W95" s="46"/>
      <c r="AB95" s="73">
        <v>100</v>
      </c>
    </row>
    <row r="96" spans="1:28" s="42" customFormat="1" ht="15" customHeight="1" x14ac:dyDescent="0.15">
      <c r="A96" s="62">
        <v>385</v>
      </c>
      <c r="B96" s="43" t="s">
        <v>70</v>
      </c>
      <c r="C96" s="64" t="s">
        <v>96</v>
      </c>
      <c r="D96" s="64" t="s">
        <v>97</v>
      </c>
      <c r="E96" s="64" t="s">
        <v>97</v>
      </c>
      <c r="F96" s="64"/>
      <c r="G96" s="73"/>
      <c r="H96" s="73"/>
      <c r="I96" s="71">
        <v>2</v>
      </c>
      <c r="J96" s="72">
        <v>50</v>
      </c>
      <c r="K96" s="45" t="e">
        <f>#REF!-#REF!</f>
        <v>#REF!</v>
      </c>
      <c r="L96" s="46">
        <v>50</v>
      </c>
      <c r="M96" s="47"/>
      <c r="N96" s="50"/>
      <c r="O96" s="46"/>
      <c r="P96" s="46"/>
      <c r="Q96" s="46"/>
      <c r="R96" s="46"/>
      <c r="S96" s="46"/>
      <c r="T96" s="46"/>
      <c r="U96" s="46"/>
      <c r="V96" s="51"/>
      <c r="W96" s="46"/>
      <c r="AB96" s="73">
        <v>100</v>
      </c>
    </row>
    <row r="97" spans="1:28" s="42" customFormat="1" ht="15" customHeight="1" x14ac:dyDescent="0.15">
      <c r="A97" s="62">
        <v>386</v>
      </c>
      <c r="B97" s="43" t="s">
        <v>70</v>
      </c>
      <c r="C97" s="64" t="s">
        <v>98</v>
      </c>
      <c r="D97" s="65" t="s">
        <v>99</v>
      </c>
      <c r="E97" s="65" t="s">
        <v>228</v>
      </c>
      <c r="F97" s="65"/>
      <c r="G97" s="74"/>
      <c r="H97" s="74"/>
      <c r="I97" s="71">
        <v>3</v>
      </c>
      <c r="J97" s="72">
        <v>0</v>
      </c>
      <c r="K97" s="45" t="e">
        <f>#REF!-#REF!</f>
        <v>#REF!</v>
      </c>
      <c r="L97" s="46">
        <v>0</v>
      </c>
      <c r="M97" s="47"/>
      <c r="N97" s="50"/>
      <c r="O97" s="46"/>
      <c r="P97" s="46"/>
      <c r="Q97" s="46"/>
      <c r="R97" s="46"/>
      <c r="S97" s="46"/>
      <c r="T97" s="46"/>
      <c r="U97" s="46"/>
      <c r="V97" s="51"/>
      <c r="W97" s="46"/>
      <c r="AB97" s="73">
        <v>100</v>
      </c>
    </row>
    <row r="98" spans="1:28" s="42" customFormat="1" ht="15" customHeight="1" x14ac:dyDescent="0.15">
      <c r="A98" s="62">
        <v>387</v>
      </c>
      <c r="B98" s="43" t="s">
        <v>70</v>
      </c>
      <c r="C98" s="64" t="s">
        <v>98</v>
      </c>
      <c r="D98" s="64"/>
      <c r="E98" s="65" t="s">
        <v>267</v>
      </c>
      <c r="F98" s="65"/>
      <c r="G98" s="74"/>
      <c r="H98" s="74"/>
      <c r="I98" s="71">
        <v>2</v>
      </c>
      <c r="J98" s="72">
        <v>0</v>
      </c>
      <c r="K98" s="45" t="e">
        <f>#REF!-#REF!</f>
        <v>#REF!</v>
      </c>
      <c r="L98" s="46">
        <v>0</v>
      </c>
      <c r="M98" s="47"/>
      <c r="N98" s="44"/>
      <c r="O98" s="46"/>
      <c r="P98" s="46"/>
      <c r="Q98" s="46"/>
      <c r="R98" s="46"/>
      <c r="S98" s="46"/>
      <c r="T98" s="46"/>
      <c r="U98" s="46"/>
      <c r="V98" s="49"/>
      <c r="W98" s="46"/>
      <c r="AB98" s="73">
        <v>100</v>
      </c>
    </row>
    <row r="99" spans="1:28" s="42" customFormat="1" ht="15" customHeight="1" x14ac:dyDescent="0.15">
      <c r="A99" s="62">
        <v>388</v>
      </c>
      <c r="B99" s="43" t="s">
        <v>70</v>
      </c>
      <c r="C99" s="64" t="s">
        <v>98</v>
      </c>
      <c r="D99" s="64"/>
      <c r="E99" s="65" t="s">
        <v>268</v>
      </c>
      <c r="F99" s="65"/>
      <c r="G99" s="74"/>
      <c r="H99" s="74"/>
      <c r="I99" s="71">
        <v>2</v>
      </c>
      <c r="J99" s="72">
        <v>200</v>
      </c>
      <c r="K99" s="45" t="e">
        <f>#REF!-#REF!</f>
        <v>#REF!</v>
      </c>
      <c r="L99" s="46">
        <v>200</v>
      </c>
      <c r="M99" s="47"/>
      <c r="N99" s="44"/>
      <c r="O99" s="46"/>
      <c r="P99" s="46"/>
      <c r="Q99" s="46"/>
      <c r="R99" s="46"/>
      <c r="S99" s="46"/>
      <c r="T99" s="46"/>
      <c r="U99" s="46"/>
      <c r="V99" s="49"/>
      <c r="W99" s="46"/>
      <c r="AB99" s="73">
        <v>100</v>
      </c>
    </row>
    <row r="100" spans="1:28" s="42" customFormat="1" ht="15" customHeight="1" x14ac:dyDescent="0.15">
      <c r="A100" s="62">
        <v>389</v>
      </c>
      <c r="B100" s="43" t="s">
        <v>70</v>
      </c>
      <c r="C100" s="64" t="s">
        <v>100</v>
      </c>
      <c r="D100" s="64" t="s">
        <v>101</v>
      </c>
      <c r="E100" s="64" t="s">
        <v>269</v>
      </c>
      <c r="F100" s="64"/>
      <c r="G100" s="73"/>
      <c r="H100" s="73"/>
      <c r="I100" s="71">
        <v>2</v>
      </c>
      <c r="J100" s="72">
        <v>100</v>
      </c>
      <c r="K100" s="45" t="e">
        <f>#REF!-#REF!</f>
        <v>#REF!</v>
      </c>
      <c r="L100" s="46">
        <v>100</v>
      </c>
      <c r="M100" s="47"/>
      <c r="N100" s="50"/>
      <c r="O100" s="46"/>
      <c r="P100" s="46"/>
      <c r="Q100" s="46"/>
      <c r="R100" s="46"/>
      <c r="S100" s="46"/>
      <c r="T100" s="46"/>
      <c r="U100" s="46"/>
      <c r="V100" s="51"/>
      <c r="W100" s="46"/>
      <c r="AB100" s="73">
        <v>100</v>
      </c>
    </row>
    <row r="101" spans="1:28" s="42" customFormat="1" ht="15" customHeight="1" x14ac:dyDescent="0.15">
      <c r="A101" s="62">
        <v>390</v>
      </c>
      <c r="B101" s="43" t="s">
        <v>70</v>
      </c>
      <c r="C101" s="64" t="s">
        <v>100</v>
      </c>
      <c r="D101" s="64" t="s">
        <v>102</v>
      </c>
      <c r="E101" s="64" t="s">
        <v>270</v>
      </c>
      <c r="F101" s="64"/>
      <c r="G101" s="73"/>
      <c r="H101" s="73"/>
      <c r="I101" s="71">
        <v>4</v>
      </c>
      <c r="J101" s="72">
        <v>700</v>
      </c>
      <c r="K101" s="45" t="e">
        <f>#REF!-#REF!</f>
        <v>#REF!</v>
      </c>
      <c r="L101" s="46">
        <v>700</v>
      </c>
      <c r="M101" s="47"/>
      <c r="N101" s="50"/>
      <c r="O101" s="46"/>
      <c r="P101" s="46"/>
      <c r="Q101" s="46"/>
      <c r="R101" s="46"/>
      <c r="S101" s="46"/>
      <c r="T101" s="46"/>
      <c r="U101" s="46"/>
      <c r="V101" s="51"/>
      <c r="W101" s="46"/>
      <c r="AB101" s="73">
        <v>100</v>
      </c>
    </row>
    <row r="102" spans="1:28" s="42" customFormat="1" ht="15" customHeight="1" x14ac:dyDescent="0.15">
      <c r="A102" s="62">
        <v>391</v>
      </c>
      <c r="B102" s="43" t="s">
        <v>70</v>
      </c>
      <c r="C102" s="64" t="s">
        <v>100</v>
      </c>
      <c r="D102" s="64" t="s">
        <v>196</v>
      </c>
      <c r="E102" s="64" t="s">
        <v>271</v>
      </c>
      <c r="F102" s="64"/>
      <c r="G102" s="73"/>
      <c r="H102" s="73"/>
      <c r="I102" s="71">
        <v>2</v>
      </c>
      <c r="J102" s="72">
        <v>0</v>
      </c>
      <c r="K102" s="45" t="e">
        <f>#REF!-#REF!</f>
        <v>#REF!</v>
      </c>
      <c r="L102" s="46">
        <v>0</v>
      </c>
      <c r="M102" s="47"/>
      <c r="N102" s="50"/>
      <c r="O102" s="46"/>
      <c r="P102" s="46"/>
      <c r="Q102" s="46"/>
      <c r="R102" s="46"/>
      <c r="S102" s="46"/>
      <c r="T102" s="46"/>
      <c r="U102" s="46"/>
      <c r="V102" s="46"/>
      <c r="W102" s="46"/>
      <c r="AB102" s="73">
        <v>100</v>
      </c>
    </row>
    <row r="103" spans="1:28" s="42" customFormat="1" ht="15" customHeight="1" x14ac:dyDescent="0.15">
      <c r="A103" s="62">
        <v>392</v>
      </c>
      <c r="B103" s="43" t="s">
        <v>23</v>
      </c>
      <c r="C103" s="64" t="s">
        <v>100</v>
      </c>
      <c r="D103" s="64" t="s">
        <v>103</v>
      </c>
      <c r="E103" s="64" t="s">
        <v>272</v>
      </c>
      <c r="F103" s="64"/>
      <c r="G103" s="73"/>
      <c r="H103" s="73"/>
      <c r="I103" s="71">
        <v>2</v>
      </c>
      <c r="J103" s="72">
        <v>100</v>
      </c>
      <c r="K103" s="45" t="e">
        <f>#REF!-#REF!</f>
        <v>#REF!</v>
      </c>
      <c r="L103" s="46">
        <v>100</v>
      </c>
      <c r="M103" s="47"/>
      <c r="N103" s="50"/>
      <c r="O103" s="46"/>
      <c r="P103" s="46"/>
      <c r="Q103" s="46"/>
      <c r="R103" s="46"/>
      <c r="S103" s="46"/>
      <c r="T103" s="46"/>
      <c r="U103" s="46"/>
      <c r="V103" s="46"/>
      <c r="W103" s="46"/>
      <c r="AB103" s="73">
        <v>100</v>
      </c>
    </row>
    <row r="104" spans="1:28" s="42" customFormat="1" ht="15" customHeight="1" x14ac:dyDescent="0.15">
      <c r="A104" s="62">
        <v>393</v>
      </c>
      <c r="B104" s="43" t="s">
        <v>70</v>
      </c>
      <c r="C104" s="64" t="s">
        <v>139</v>
      </c>
      <c r="D104" s="65"/>
      <c r="E104" s="64" t="s">
        <v>273</v>
      </c>
      <c r="F104" s="64"/>
      <c r="G104" s="73"/>
      <c r="H104" s="73"/>
      <c r="I104" s="74">
        <v>3</v>
      </c>
      <c r="J104" s="72">
        <v>5</v>
      </c>
      <c r="K104" s="45" t="e">
        <f>#REF!-#REF!</f>
        <v>#REF!</v>
      </c>
      <c r="L104" s="46">
        <v>0</v>
      </c>
      <c r="M104" s="47"/>
      <c r="N104" s="50">
        <v>155</v>
      </c>
      <c r="O104" s="46"/>
      <c r="P104" s="46"/>
      <c r="Q104" s="46"/>
      <c r="R104" s="46"/>
      <c r="S104" s="46"/>
      <c r="T104" s="46"/>
      <c r="U104" s="46"/>
      <c r="V104" s="51"/>
      <c r="W104" s="46">
        <v>155</v>
      </c>
      <c r="AB104" s="73">
        <v>100</v>
      </c>
    </row>
    <row r="105" spans="1:28" s="42" customFormat="1" ht="15" customHeight="1" x14ac:dyDescent="0.15">
      <c r="A105" s="62">
        <v>395</v>
      </c>
      <c r="B105" s="43" t="s">
        <v>70</v>
      </c>
      <c r="C105" s="64" t="s">
        <v>178</v>
      </c>
      <c r="D105" s="64"/>
      <c r="E105" s="65" t="s">
        <v>195</v>
      </c>
      <c r="F105" s="65"/>
      <c r="G105" s="74"/>
      <c r="H105" s="74"/>
      <c r="I105" s="74">
        <v>1</v>
      </c>
      <c r="J105" s="72">
        <v>5</v>
      </c>
      <c r="K105" s="45" t="e">
        <f>#REF!-#REF!</f>
        <v>#REF!</v>
      </c>
      <c r="L105" s="46">
        <v>0</v>
      </c>
      <c r="M105" s="47"/>
      <c r="N105" s="50">
        <v>55</v>
      </c>
      <c r="O105" s="46"/>
      <c r="P105" s="46"/>
      <c r="Q105" s="46"/>
      <c r="R105" s="46"/>
      <c r="S105" s="46"/>
      <c r="T105" s="46"/>
      <c r="U105" s="46"/>
      <c r="V105" s="51"/>
      <c r="W105" s="46">
        <v>55</v>
      </c>
      <c r="AB105" s="73">
        <v>100</v>
      </c>
    </row>
    <row r="106" spans="1:28" s="42" customFormat="1" ht="15" customHeight="1" x14ac:dyDescent="0.15">
      <c r="A106" s="62">
        <v>396</v>
      </c>
      <c r="B106" s="43" t="s">
        <v>70</v>
      </c>
      <c r="C106" s="64" t="s">
        <v>179</v>
      </c>
      <c r="D106" s="65"/>
      <c r="E106" s="64" t="s">
        <v>303</v>
      </c>
      <c r="F106" s="64"/>
      <c r="G106" s="73"/>
      <c r="H106" s="73"/>
      <c r="I106" s="71">
        <v>1</v>
      </c>
      <c r="J106" s="72">
        <v>0</v>
      </c>
      <c r="K106" s="45" t="e">
        <f>#REF!-#REF!</f>
        <v>#REF!</v>
      </c>
      <c r="L106" s="46">
        <v>0</v>
      </c>
      <c r="M106" s="47"/>
      <c r="N106" s="50"/>
      <c r="O106" s="46"/>
      <c r="P106" s="46"/>
      <c r="Q106" s="46"/>
      <c r="R106" s="46"/>
      <c r="S106" s="46"/>
      <c r="T106" s="46"/>
      <c r="U106" s="46"/>
      <c r="V106" s="51"/>
      <c r="W106" s="46"/>
      <c r="AB106" s="73">
        <v>100</v>
      </c>
    </row>
    <row r="107" spans="1:28" s="42" customFormat="1" ht="15" customHeight="1" x14ac:dyDescent="0.15">
      <c r="A107" s="62">
        <v>398</v>
      </c>
      <c r="B107" s="43" t="s">
        <v>70</v>
      </c>
      <c r="C107" s="65" t="s">
        <v>104</v>
      </c>
      <c r="D107" s="64"/>
      <c r="E107" s="65" t="s">
        <v>229</v>
      </c>
      <c r="F107" s="65"/>
      <c r="G107" s="74"/>
      <c r="H107" s="74"/>
      <c r="I107" s="71">
        <v>2</v>
      </c>
      <c r="J107" s="72">
        <v>0</v>
      </c>
      <c r="K107" s="45" t="e">
        <f>#REF!-#REF!</f>
        <v>#REF!</v>
      </c>
      <c r="L107" s="46">
        <v>0</v>
      </c>
      <c r="M107" s="47"/>
      <c r="N107" s="44"/>
      <c r="O107" s="46"/>
      <c r="P107" s="46"/>
      <c r="Q107" s="46"/>
      <c r="R107" s="46"/>
      <c r="S107" s="46"/>
      <c r="T107" s="46"/>
      <c r="U107" s="46"/>
      <c r="V107" s="49"/>
      <c r="W107" s="46"/>
      <c r="AB107" s="73">
        <v>100</v>
      </c>
    </row>
    <row r="108" spans="1:28" s="42" customFormat="1" ht="15" customHeight="1" x14ac:dyDescent="0.15">
      <c r="A108" s="62">
        <v>404</v>
      </c>
      <c r="B108" s="43" t="s">
        <v>70</v>
      </c>
      <c r="C108" s="64" t="s">
        <v>193</v>
      </c>
      <c r="D108" s="64" t="s">
        <v>230</v>
      </c>
      <c r="E108" s="64" t="s">
        <v>231</v>
      </c>
      <c r="F108" s="64"/>
      <c r="G108" s="73"/>
      <c r="H108" s="73"/>
      <c r="I108" s="74">
        <v>4</v>
      </c>
      <c r="J108" s="72">
        <v>0</v>
      </c>
      <c r="K108" s="45" t="e">
        <f>#REF!-#REF!</f>
        <v>#REF!</v>
      </c>
      <c r="L108" s="46">
        <v>0</v>
      </c>
      <c r="M108" s="47"/>
      <c r="N108" s="50">
        <v>200</v>
      </c>
      <c r="O108" s="46"/>
      <c r="P108" s="46"/>
      <c r="Q108" s="46"/>
      <c r="R108" s="46"/>
      <c r="S108" s="46"/>
      <c r="T108" s="46"/>
      <c r="U108" s="46"/>
      <c r="V108" s="51"/>
      <c r="W108" s="46">
        <v>200</v>
      </c>
      <c r="AB108" s="73">
        <v>100</v>
      </c>
    </row>
    <row r="109" spans="1:28" s="42" customFormat="1" ht="15" customHeight="1" x14ac:dyDescent="0.15">
      <c r="A109" s="62">
        <v>405</v>
      </c>
      <c r="B109" s="43" t="s">
        <v>70</v>
      </c>
      <c r="C109" s="64" t="s">
        <v>194</v>
      </c>
      <c r="D109" s="64"/>
      <c r="E109" s="65" t="s">
        <v>232</v>
      </c>
      <c r="F109" s="65"/>
      <c r="G109" s="74"/>
      <c r="H109" s="74"/>
      <c r="I109" s="74">
        <v>4</v>
      </c>
      <c r="J109" s="72">
        <v>10</v>
      </c>
      <c r="K109" s="45" t="e">
        <f>#REF!-#REF!</f>
        <v>#REF!</v>
      </c>
      <c r="L109" s="46">
        <v>0</v>
      </c>
      <c r="M109" s="47"/>
      <c r="N109" s="50">
        <v>210</v>
      </c>
      <c r="O109" s="46"/>
      <c r="P109" s="46"/>
      <c r="Q109" s="46"/>
      <c r="R109" s="46"/>
      <c r="S109" s="46"/>
      <c r="T109" s="46"/>
      <c r="U109" s="46"/>
      <c r="V109" s="51"/>
      <c r="W109" s="46">
        <v>210</v>
      </c>
      <c r="AB109" s="73">
        <v>100</v>
      </c>
    </row>
    <row r="110" spans="1:28" s="42" customFormat="1" ht="15" customHeight="1" x14ac:dyDescent="0.15">
      <c r="A110" s="62">
        <v>406</v>
      </c>
      <c r="B110" s="43" t="s">
        <v>70</v>
      </c>
      <c r="C110" s="64" t="s">
        <v>194</v>
      </c>
      <c r="D110" s="64"/>
      <c r="E110" s="64" t="s">
        <v>233</v>
      </c>
      <c r="F110" s="64"/>
      <c r="G110" s="73"/>
      <c r="H110" s="73"/>
      <c r="I110" s="74">
        <v>4</v>
      </c>
      <c r="J110" s="72">
        <v>0</v>
      </c>
      <c r="K110" s="45" t="e">
        <f>#REF!-#REF!</f>
        <v>#REF!</v>
      </c>
      <c r="L110" s="46">
        <v>0</v>
      </c>
      <c r="M110" s="47"/>
      <c r="N110" s="50">
        <v>200</v>
      </c>
      <c r="O110" s="46"/>
      <c r="P110" s="46"/>
      <c r="Q110" s="46"/>
      <c r="R110" s="46"/>
      <c r="S110" s="46"/>
      <c r="T110" s="46"/>
      <c r="U110" s="46"/>
      <c r="V110" s="51"/>
      <c r="W110" s="46">
        <v>200</v>
      </c>
      <c r="AB110" s="73">
        <v>100</v>
      </c>
    </row>
    <row r="111" spans="1:28" s="42" customFormat="1" ht="15" customHeight="1" x14ac:dyDescent="0.15">
      <c r="A111" s="62">
        <v>407</v>
      </c>
      <c r="B111" s="43" t="s">
        <v>70</v>
      </c>
      <c r="C111" s="65" t="s">
        <v>193</v>
      </c>
      <c r="D111" s="64"/>
      <c r="E111" s="64" t="s">
        <v>274</v>
      </c>
      <c r="F111" s="64"/>
      <c r="G111" s="73"/>
      <c r="H111" s="73"/>
      <c r="I111" s="71">
        <v>8</v>
      </c>
      <c r="J111" s="72">
        <v>0</v>
      </c>
      <c r="K111" s="45" t="e">
        <f>#REF!-#REF!</f>
        <v>#REF!</v>
      </c>
      <c r="L111" s="46">
        <v>0</v>
      </c>
      <c r="M111" s="47"/>
      <c r="N111" s="44">
        <v>400</v>
      </c>
      <c r="O111" s="46"/>
      <c r="P111" s="46"/>
      <c r="Q111" s="46"/>
      <c r="R111" s="46"/>
      <c r="S111" s="46"/>
      <c r="T111" s="46"/>
      <c r="U111" s="46"/>
      <c r="V111" s="49"/>
      <c r="W111" s="46">
        <v>400</v>
      </c>
      <c r="AB111" s="73">
        <v>100</v>
      </c>
    </row>
    <row r="112" spans="1:28" s="42" customFormat="1" ht="15" customHeight="1" x14ac:dyDescent="0.15">
      <c r="A112" s="62">
        <v>409</v>
      </c>
      <c r="B112" s="43" t="s">
        <v>57</v>
      </c>
      <c r="C112" s="64" t="s">
        <v>58</v>
      </c>
      <c r="D112" s="64" t="s">
        <v>59</v>
      </c>
      <c r="E112" s="64" t="s">
        <v>192</v>
      </c>
      <c r="F112" s="64"/>
      <c r="G112" s="73"/>
      <c r="H112" s="73"/>
      <c r="I112" s="71">
        <v>2</v>
      </c>
      <c r="J112" s="72">
        <v>50</v>
      </c>
      <c r="K112" s="45" t="e">
        <f>#REF!-#REF!</f>
        <v>#REF!</v>
      </c>
      <c r="L112" s="46">
        <v>50</v>
      </c>
      <c r="M112" s="47"/>
      <c r="N112" s="48"/>
      <c r="O112" s="46"/>
      <c r="P112" s="46"/>
      <c r="Q112" s="46"/>
      <c r="R112" s="46"/>
      <c r="S112" s="46"/>
      <c r="T112" s="46"/>
      <c r="U112" s="46"/>
      <c r="V112" s="51"/>
      <c r="W112" s="46"/>
      <c r="AB112" s="73">
        <v>100</v>
      </c>
    </row>
    <row r="113" spans="1:28" s="42" customFormat="1" ht="15" customHeight="1" x14ac:dyDescent="0.15">
      <c r="A113" s="62">
        <v>410</v>
      </c>
      <c r="B113" s="43" t="s">
        <v>70</v>
      </c>
      <c r="C113" s="64" t="s">
        <v>105</v>
      </c>
      <c r="D113" s="64" t="s">
        <v>106</v>
      </c>
      <c r="E113" s="64" t="s">
        <v>295</v>
      </c>
      <c r="F113" s="64"/>
      <c r="G113" s="73"/>
      <c r="H113" s="73"/>
      <c r="I113" s="71">
        <v>4</v>
      </c>
      <c r="J113" s="72">
        <v>100</v>
      </c>
      <c r="K113" s="45" t="e">
        <f>#REF!-#REF!</f>
        <v>#REF!</v>
      </c>
      <c r="L113" s="46">
        <v>100</v>
      </c>
      <c r="M113" s="47"/>
      <c r="N113" s="50"/>
      <c r="O113" s="46"/>
      <c r="P113" s="46"/>
      <c r="Q113" s="46"/>
      <c r="R113" s="46"/>
      <c r="S113" s="46"/>
      <c r="T113" s="46"/>
      <c r="U113" s="46"/>
      <c r="V113" s="46" t="s">
        <v>20</v>
      </c>
      <c r="W113" s="46"/>
      <c r="AB113" s="73">
        <v>100</v>
      </c>
    </row>
    <row r="114" spans="1:28" s="42" customFormat="1" ht="15" customHeight="1" x14ac:dyDescent="0.15">
      <c r="A114" s="62">
        <v>411</v>
      </c>
      <c r="B114" s="43" t="s">
        <v>70</v>
      </c>
      <c r="C114" s="64" t="s">
        <v>105</v>
      </c>
      <c r="D114" s="64" t="s">
        <v>107</v>
      </c>
      <c r="E114" s="64" t="s">
        <v>275</v>
      </c>
      <c r="F114" s="64"/>
      <c r="G114" s="73"/>
      <c r="H114" s="73"/>
      <c r="I114" s="71">
        <v>2</v>
      </c>
      <c r="J114" s="72">
        <v>0</v>
      </c>
      <c r="K114" s="45" t="e">
        <f>#REF!-#REF!</f>
        <v>#REF!</v>
      </c>
      <c r="L114" s="46">
        <v>0</v>
      </c>
      <c r="M114" s="47"/>
      <c r="N114" s="48"/>
      <c r="O114" s="46"/>
      <c r="P114" s="46"/>
      <c r="Q114" s="46"/>
      <c r="R114" s="46"/>
      <c r="S114" s="46"/>
      <c r="T114" s="46"/>
      <c r="U114" s="46"/>
      <c r="V114" s="46" t="s">
        <v>19</v>
      </c>
      <c r="W114" s="46"/>
      <c r="AB114" s="73">
        <v>100</v>
      </c>
    </row>
    <row r="115" spans="1:28" s="42" customFormat="1" ht="15" customHeight="1" x14ac:dyDescent="0.15">
      <c r="A115" s="62">
        <v>412</v>
      </c>
      <c r="B115" s="43" t="s">
        <v>57</v>
      </c>
      <c r="C115" s="64" t="s">
        <v>58</v>
      </c>
      <c r="D115" s="64" t="s">
        <v>62</v>
      </c>
      <c r="E115" s="64" t="s">
        <v>191</v>
      </c>
      <c r="F115" s="64"/>
      <c r="G115" s="73"/>
      <c r="H115" s="73"/>
      <c r="I115" s="71">
        <v>2</v>
      </c>
      <c r="J115" s="72">
        <v>50</v>
      </c>
      <c r="K115" s="45" t="e">
        <f>#REF!-#REF!</f>
        <v>#REF!</v>
      </c>
      <c r="L115" s="46">
        <v>50</v>
      </c>
      <c r="M115" s="47"/>
      <c r="N115" s="50"/>
      <c r="O115" s="46"/>
      <c r="P115" s="46"/>
      <c r="Q115" s="46"/>
      <c r="R115" s="46"/>
      <c r="S115" s="46"/>
      <c r="T115" s="46"/>
      <c r="U115" s="46"/>
      <c r="V115" s="51"/>
      <c r="W115" s="46"/>
      <c r="AB115" s="73">
        <v>100</v>
      </c>
    </row>
    <row r="116" spans="1:28" s="42" customFormat="1" ht="15" customHeight="1" x14ac:dyDescent="0.15">
      <c r="A116" s="62">
        <v>413</v>
      </c>
      <c r="B116" s="43" t="s">
        <v>70</v>
      </c>
      <c r="C116" s="64" t="s">
        <v>189</v>
      </c>
      <c r="D116" s="65"/>
      <c r="E116" s="64" t="s">
        <v>190</v>
      </c>
      <c r="F116" s="64"/>
      <c r="G116" s="73"/>
      <c r="H116" s="73"/>
      <c r="I116" s="74">
        <v>1</v>
      </c>
      <c r="J116" s="72">
        <v>15</v>
      </c>
      <c r="K116" s="45" t="e">
        <f>#REF!-#REF!</f>
        <v>#REF!</v>
      </c>
      <c r="L116" s="46">
        <v>10</v>
      </c>
      <c r="M116" s="47"/>
      <c r="N116" s="50">
        <v>55</v>
      </c>
      <c r="O116" s="46"/>
      <c r="P116" s="46"/>
      <c r="Q116" s="46"/>
      <c r="R116" s="46"/>
      <c r="S116" s="46"/>
      <c r="T116" s="46"/>
      <c r="U116" s="46"/>
      <c r="V116" s="51"/>
      <c r="W116" s="46">
        <v>55</v>
      </c>
      <c r="AB116" s="73">
        <v>100</v>
      </c>
    </row>
    <row r="117" spans="1:28" s="42" customFormat="1" ht="15" customHeight="1" x14ac:dyDescent="0.15">
      <c r="A117" s="62">
        <v>414</v>
      </c>
      <c r="B117" s="43" t="s">
        <v>70</v>
      </c>
      <c r="C117" s="64" t="s">
        <v>189</v>
      </c>
      <c r="D117" s="65"/>
      <c r="E117" s="64" t="s">
        <v>136</v>
      </c>
      <c r="F117" s="64"/>
      <c r="G117" s="73"/>
      <c r="H117" s="73"/>
      <c r="I117" s="74">
        <v>2</v>
      </c>
      <c r="J117" s="72">
        <v>20</v>
      </c>
      <c r="K117" s="45" t="e">
        <f>#REF!-#REF!</f>
        <v>#REF!</v>
      </c>
      <c r="L117" s="46">
        <v>10</v>
      </c>
      <c r="M117" s="47"/>
      <c r="N117" s="50">
        <v>110</v>
      </c>
      <c r="O117" s="46"/>
      <c r="P117" s="46"/>
      <c r="Q117" s="46"/>
      <c r="R117" s="46"/>
      <c r="S117" s="46"/>
      <c r="T117" s="46"/>
      <c r="U117" s="46"/>
      <c r="V117" s="51"/>
      <c r="W117" s="46">
        <v>110</v>
      </c>
      <c r="AB117" s="73">
        <v>100</v>
      </c>
    </row>
    <row r="118" spans="1:28" s="42" customFormat="1" ht="15" customHeight="1" x14ac:dyDescent="0.15">
      <c r="A118" s="62">
        <v>415</v>
      </c>
      <c r="B118" s="43" t="s">
        <v>22</v>
      </c>
      <c r="C118" s="64" t="s">
        <v>189</v>
      </c>
      <c r="D118" s="65"/>
      <c r="E118" s="64" t="s">
        <v>188</v>
      </c>
      <c r="F118" s="64"/>
      <c r="G118" s="73"/>
      <c r="H118" s="73"/>
      <c r="I118" s="71">
        <v>2</v>
      </c>
      <c r="J118" s="72">
        <v>8</v>
      </c>
      <c r="K118" s="45" t="e">
        <f>#REF!-#REF!</f>
        <v>#REF!</v>
      </c>
      <c r="L118" s="46">
        <v>8</v>
      </c>
      <c r="M118" s="47"/>
      <c r="N118" s="48"/>
      <c r="O118" s="46"/>
      <c r="P118" s="46"/>
      <c r="Q118" s="46"/>
      <c r="R118" s="46"/>
      <c r="S118" s="46"/>
      <c r="T118" s="46"/>
      <c r="U118" s="46"/>
      <c r="V118" s="51"/>
      <c r="W118" s="46"/>
      <c r="AB118" s="73">
        <v>100</v>
      </c>
    </row>
    <row r="119" spans="1:28" s="42" customFormat="1" ht="15" customHeight="1" x14ac:dyDescent="0.15">
      <c r="A119" s="62">
        <v>416</v>
      </c>
      <c r="B119" s="43" t="s">
        <v>70</v>
      </c>
      <c r="C119" s="64" t="s">
        <v>108</v>
      </c>
      <c r="D119" s="64" t="s">
        <v>109</v>
      </c>
      <c r="E119" s="64" t="s">
        <v>109</v>
      </c>
      <c r="F119" s="64"/>
      <c r="G119" s="73"/>
      <c r="H119" s="73"/>
      <c r="I119" s="71">
        <v>4</v>
      </c>
      <c r="J119" s="72">
        <v>97</v>
      </c>
      <c r="K119" s="45" t="e">
        <f>#REF!-#REF!</f>
        <v>#REF!</v>
      </c>
      <c r="L119" s="46">
        <v>97</v>
      </c>
      <c r="M119" s="47"/>
      <c r="N119" s="50"/>
      <c r="O119" s="46"/>
      <c r="P119" s="46"/>
      <c r="Q119" s="46"/>
      <c r="R119" s="46"/>
      <c r="S119" s="46"/>
      <c r="T119" s="46"/>
      <c r="U119" s="46"/>
      <c r="V119" s="51"/>
      <c r="W119" s="46"/>
      <c r="AB119" s="73">
        <v>100</v>
      </c>
    </row>
    <row r="120" spans="1:28" s="42" customFormat="1" ht="15" customHeight="1" x14ac:dyDescent="0.15">
      <c r="A120" s="62">
        <v>417</v>
      </c>
      <c r="B120" s="43" t="s">
        <v>23</v>
      </c>
      <c r="C120" s="64" t="s">
        <v>145</v>
      </c>
      <c r="D120" s="64"/>
      <c r="E120" s="65" t="s">
        <v>276</v>
      </c>
      <c r="F120" s="65"/>
      <c r="G120" s="74"/>
      <c r="H120" s="74"/>
      <c r="I120" s="74">
        <v>1</v>
      </c>
      <c r="J120" s="72">
        <v>0</v>
      </c>
      <c r="K120" s="45" t="e">
        <f>#REF!-#REF!</f>
        <v>#REF!</v>
      </c>
      <c r="L120" s="46">
        <v>0</v>
      </c>
      <c r="M120" s="47"/>
      <c r="N120" s="50"/>
      <c r="O120" s="46"/>
      <c r="P120" s="46"/>
      <c r="Q120" s="46"/>
      <c r="R120" s="46"/>
      <c r="S120" s="46"/>
      <c r="T120" s="46"/>
      <c r="U120" s="46"/>
      <c r="V120" s="51"/>
      <c r="W120" s="46"/>
      <c r="AB120" s="73">
        <v>100</v>
      </c>
    </row>
    <row r="121" spans="1:28" s="53" customFormat="1" ht="15" customHeight="1" x14ac:dyDescent="0.15">
      <c r="A121" s="62">
        <v>418</v>
      </c>
      <c r="B121" s="43" t="s">
        <v>70</v>
      </c>
      <c r="C121" s="64" t="s">
        <v>186</v>
      </c>
      <c r="D121" s="64"/>
      <c r="E121" s="65" t="s">
        <v>296</v>
      </c>
      <c r="F121" s="65"/>
      <c r="G121" s="74"/>
      <c r="H121" s="74"/>
      <c r="I121" s="74">
        <v>1</v>
      </c>
      <c r="J121" s="72">
        <v>0</v>
      </c>
      <c r="K121" s="45" t="e">
        <f>#REF!-#REF!</f>
        <v>#REF!</v>
      </c>
      <c r="L121" s="46">
        <v>0</v>
      </c>
      <c r="M121" s="47"/>
      <c r="N121" s="50">
        <v>50</v>
      </c>
      <c r="O121" s="46"/>
      <c r="P121" s="46"/>
      <c r="Q121" s="46"/>
      <c r="R121" s="46"/>
      <c r="S121" s="46"/>
      <c r="T121" s="46"/>
      <c r="U121" s="46"/>
      <c r="V121" s="51"/>
      <c r="W121" s="46">
        <v>50</v>
      </c>
      <c r="X121" s="42"/>
      <c r="AB121" s="73">
        <v>100</v>
      </c>
    </row>
    <row r="122" spans="1:28" s="53" customFormat="1" ht="15" customHeight="1" x14ac:dyDescent="0.15">
      <c r="A122" s="62">
        <v>419</v>
      </c>
      <c r="B122" s="43" t="s">
        <v>70</v>
      </c>
      <c r="C122" s="64" t="s">
        <v>123</v>
      </c>
      <c r="D122" s="64" t="s">
        <v>111</v>
      </c>
      <c r="E122" s="64" t="s">
        <v>277</v>
      </c>
      <c r="F122" s="64"/>
      <c r="G122" s="73"/>
      <c r="H122" s="73"/>
      <c r="I122" s="71">
        <v>2</v>
      </c>
      <c r="J122" s="72">
        <v>100</v>
      </c>
      <c r="K122" s="45" t="e">
        <f>#REF!-#REF!</f>
        <v>#REF!</v>
      </c>
      <c r="L122" s="46">
        <v>100</v>
      </c>
      <c r="M122" s="47"/>
      <c r="N122" s="50"/>
      <c r="O122" s="46"/>
      <c r="P122" s="46"/>
      <c r="Q122" s="46"/>
      <c r="R122" s="46"/>
      <c r="S122" s="46"/>
      <c r="T122" s="46"/>
      <c r="U122" s="46"/>
      <c r="V122" s="51" t="s">
        <v>124</v>
      </c>
      <c r="W122" s="46"/>
      <c r="AB122" s="73">
        <v>100</v>
      </c>
    </row>
    <row r="123" spans="1:28" s="53" customFormat="1" ht="15" customHeight="1" x14ac:dyDescent="0.15">
      <c r="A123" s="62">
        <v>420</v>
      </c>
      <c r="B123" s="43" t="s">
        <v>70</v>
      </c>
      <c r="C123" s="64" t="s">
        <v>123</v>
      </c>
      <c r="D123" s="64" t="s">
        <v>125</v>
      </c>
      <c r="E123" s="64" t="s">
        <v>126</v>
      </c>
      <c r="F123" s="64"/>
      <c r="G123" s="73"/>
      <c r="H123" s="73"/>
      <c r="I123" s="71">
        <v>2</v>
      </c>
      <c r="J123" s="72">
        <v>100</v>
      </c>
      <c r="K123" s="45" t="e">
        <f>#REF!-#REF!</f>
        <v>#REF!</v>
      </c>
      <c r="L123" s="46">
        <v>100</v>
      </c>
      <c r="M123" s="47"/>
      <c r="N123" s="50"/>
      <c r="O123" s="46"/>
      <c r="P123" s="46"/>
      <c r="Q123" s="46"/>
      <c r="R123" s="46"/>
      <c r="S123" s="46"/>
      <c r="T123" s="46"/>
      <c r="U123" s="46"/>
      <c r="V123" s="51"/>
      <c r="W123" s="46"/>
      <c r="AB123" s="73">
        <v>100</v>
      </c>
    </row>
    <row r="124" spans="1:28" s="53" customFormat="1" ht="15" customHeight="1" x14ac:dyDescent="0.15">
      <c r="A124" s="62">
        <v>421</v>
      </c>
      <c r="B124" s="43" t="s">
        <v>70</v>
      </c>
      <c r="C124" s="64" t="s">
        <v>123</v>
      </c>
      <c r="D124" s="64" t="s">
        <v>187</v>
      </c>
      <c r="E124" s="64" t="s">
        <v>127</v>
      </c>
      <c r="F124" s="64"/>
      <c r="G124" s="73"/>
      <c r="H124" s="73"/>
      <c r="I124" s="71">
        <v>2</v>
      </c>
      <c r="J124" s="72">
        <v>100</v>
      </c>
      <c r="K124" s="45" t="e">
        <f>#REF!-#REF!</f>
        <v>#REF!</v>
      </c>
      <c r="L124" s="46">
        <v>100</v>
      </c>
      <c r="M124" s="47"/>
      <c r="N124" s="50"/>
      <c r="O124" s="46"/>
      <c r="P124" s="46"/>
      <c r="Q124" s="46"/>
      <c r="R124" s="46"/>
      <c r="S124" s="46"/>
      <c r="T124" s="46"/>
      <c r="U124" s="46"/>
      <c r="V124" s="51"/>
      <c r="W124" s="46"/>
      <c r="AB124" s="73">
        <v>100</v>
      </c>
    </row>
    <row r="125" spans="1:28" s="53" customFormat="1" ht="15" customHeight="1" x14ac:dyDescent="0.15">
      <c r="A125" s="62">
        <v>422</v>
      </c>
      <c r="B125" s="43" t="s">
        <v>70</v>
      </c>
      <c r="C125" s="64" t="s">
        <v>123</v>
      </c>
      <c r="D125" s="64" t="s">
        <v>185</v>
      </c>
      <c r="E125" s="64" t="s">
        <v>278</v>
      </c>
      <c r="F125" s="64"/>
      <c r="G125" s="73"/>
      <c r="H125" s="73"/>
      <c r="I125" s="71">
        <v>2</v>
      </c>
      <c r="J125" s="72">
        <v>50</v>
      </c>
      <c r="K125" s="45" t="e">
        <f>#REF!-#REF!</f>
        <v>#REF!</v>
      </c>
      <c r="L125" s="46">
        <v>50</v>
      </c>
      <c r="M125" s="47"/>
      <c r="N125" s="50"/>
      <c r="O125" s="46"/>
      <c r="P125" s="46"/>
      <c r="Q125" s="46"/>
      <c r="R125" s="46"/>
      <c r="S125" s="46"/>
      <c r="T125" s="46"/>
      <c r="U125" s="46"/>
      <c r="V125" s="46" t="s">
        <v>124</v>
      </c>
      <c r="W125" s="46"/>
      <c r="AB125" s="73">
        <v>100</v>
      </c>
    </row>
    <row r="126" spans="1:28" s="53" customFormat="1" ht="15" customHeight="1" x14ac:dyDescent="0.15">
      <c r="A126" s="62">
        <v>423</v>
      </c>
      <c r="B126" s="43" t="s">
        <v>70</v>
      </c>
      <c r="C126" s="64" t="s">
        <v>123</v>
      </c>
      <c r="D126" s="64" t="s">
        <v>184</v>
      </c>
      <c r="E126" s="64" t="s">
        <v>128</v>
      </c>
      <c r="F126" s="64"/>
      <c r="G126" s="73"/>
      <c r="H126" s="73"/>
      <c r="I126" s="71">
        <v>2</v>
      </c>
      <c r="J126" s="72">
        <v>100</v>
      </c>
      <c r="K126" s="45" t="e">
        <f>#REF!-#REF!</f>
        <v>#REF!</v>
      </c>
      <c r="L126" s="46">
        <v>100</v>
      </c>
      <c r="M126" s="47"/>
      <c r="N126" s="50"/>
      <c r="O126" s="46"/>
      <c r="P126" s="46"/>
      <c r="Q126" s="46"/>
      <c r="R126" s="46"/>
      <c r="S126" s="46"/>
      <c r="T126" s="46"/>
      <c r="U126" s="46"/>
      <c r="V126" s="46"/>
      <c r="W126" s="46"/>
      <c r="AB126" s="73">
        <v>100</v>
      </c>
    </row>
    <row r="127" spans="1:28" s="53" customFormat="1" ht="15" customHeight="1" x14ac:dyDescent="0.15">
      <c r="A127" s="62">
        <v>424</v>
      </c>
      <c r="B127" s="43" t="s">
        <v>70</v>
      </c>
      <c r="C127" s="64" t="s">
        <v>129</v>
      </c>
      <c r="D127" s="64" t="s">
        <v>130</v>
      </c>
      <c r="E127" s="64" t="s">
        <v>131</v>
      </c>
      <c r="F127" s="64"/>
      <c r="G127" s="73"/>
      <c r="H127" s="73"/>
      <c r="I127" s="71">
        <v>1</v>
      </c>
      <c r="J127" s="72">
        <v>0</v>
      </c>
      <c r="K127" s="45" t="e">
        <f>#REF!-#REF!</f>
        <v>#REF!</v>
      </c>
      <c r="L127" s="46">
        <v>0</v>
      </c>
      <c r="M127" s="47"/>
      <c r="N127" s="50"/>
      <c r="O127" s="46"/>
      <c r="P127" s="46"/>
      <c r="Q127" s="46"/>
      <c r="R127" s="46"/>
      <c r="S127" s="46"/>
      <c r="T127" s="46"/>
      <c r="U127" s="46"/>
      <c r="V127" s="46"/>
      <c r="W127" s="46"/>
      <c r="AB127" s="73">
        <v>100</v>
      </c>
    </row>
    <row r="128" spans="1:28" s="53" customFormat="1" ht="15" customHeight="1" x14ac:dyDescent="0.15">
      <c r="A128" s="62">
        <v>425</v>
      </c>
      <c r="B128" s="43" t="s">
        <v>70</v>
      </c>
      <c r="C128" s="64" t="s">
        <v>129</v>
      </c>
      <c r="D128" s="64" t="s">
        <v>182</v>
      </c>
      <c r="E128" s="64" t="s">
        <v>183</v>
      </c>
      <c r="F128" s="64"/>
      <c r="G128" s="73"/>
      <c r="H128" s="73"/>
      <c r="I128" s="71">
        <v>2</v>
      </c>
      <c r="J128" s="72">
        <v>0</v>
      </c>
      <c r="K128" s="45" t="e">
        <f>#REF!-#REF!</f>
        <v>#REF!</v>
      </c>
      <c r="L128" s="46">
        <v>0</v>
      </c>
      <c r="M128" s="47"/>
      <c r="N128" s="50"/>
      <c r="O128" s="46"/>
      <c r="P128" s="46"/>
      <c r="Q128" s="46"/>
      <c r="R128" s="46"/>
      <c r="S128" s="46"/>
      <c r="T128" s="46"/>
      <c r="U128" s="46"/>
      <c r="V128" s="46"/>
      <c r="W128" s="46"/>
      <c r="AB128" s="73">
        <v>100</v>
      </c>
    </row>
    <row r="129" spans="1:28" s="42" customFormat="1" ht="15" customHeight="1" x14ac:dyDescent="0.15">
      <c r="A129" s="62">
        <v>443</v>
      </c>
      <c r="B129" s="43" t="s">
        <v>154</v>
      </c>
      <c r="C129" s="64"/>
      <c r="D129" s="64"/>
      <c r="E129" s="65" t="s">
        <v>297</v>
      </c>
      <c r="F129" s="65"/>
      <c r="G129" s="74"/>
      <c r="H129" s="74"/>
      <c r="I129" s="74">
        <v>3</v>
      </c>
      <c r="J129" s="72">
        <v>0</v>
      </c>
      <c r="K129" s="45" t="e">
        <f>#REF!-#REF!</f>
        <v>#REF!</v>
      </c>
      <c r="L129" s="54"/>
      <c r="M129" s="47"/>
      <c r="N129" s="50">
        <v>150</v>
      </c>
      <c r="O129" s="46"/>
      <c r="P129" s="46"/>
      <c r="Q129" s="46"/>
      <c r="R129" s="46"/>
      <c r="S129" s="46"/>
      <c r="T129" s="46"/>
      <c r="U129" s="46"/>
      <c r="V129" s="51"/>
      <c r="W129" s="46">
        <v>150</v>
      </c>
      <c r="AB129" s="73">
        <v>100</v>
      </c>
    </row>
    <row r="130" spans="1:28" s="42" customFormat="1" ht="15" customHeight="1" x14ac:dyDescent="0.15">
      <c r="A130" s="62">
        <v>445</v>
      </c>
      <c r="B130" s="43" t="s">
        <v>70</v>
      </c>
      <c r="C130" s="64"/>
      <c r="D130" s="65"/>
      <c r="E130" s="64" t="s">
        <v>132</v>
      </c>
      <c r="F130" s="64"/>
      <c r="G130" s="73"/>
      <c r="H130" s="73"/>
      <c r="I130" s="71">
        <v>2</v>
      </c>
      <c r="J130" s="72">
        <v>0</v>
      </c>
      <c r="K130" s="45" t="e">
        <f>#REF!-#REF!</f>
        <v>#REF!</v>
      </c>
      <c r="L130" s="46">
        <v>0</v>
      </c>
      <c r="M130" s="47"/>
      <c r="N130" s="48"/>
      <c r="O130" s="46"/>
      <c r="P130" s="46"/>
      <c r="Q130" s="46"/>
      <c r="R130" s="46"/>
      <c r="S130" s="46"/>
      <c r="T130" s="46"/>
      <c r="U130" s="46"/>
      <c r="V130" s="51"/>
      <c r="W130" s="46"/>
      <c r="AB130" s="73">
        <v>100</v>
      </c>
    </row>
    <row r="131" spans="1:28" s="42" customFormat="1" ht="15" customHeight="1" x14ac:dyDescent="0.15">
      <c r="A131" s="62">
        <v>448</v>
      </c>
      <c r="B131" s="43" t="s">
        <v>22</v>
      </c>
      <c r="C131" s="64" t="s">
        <v>181</v>
      </c>
      <c r="D131" s="65" t="s">
        <v>180</v>
      </c>
      <c r="E131" s="64" t="s">
        <v>298</v>
      </c>
      <c r="F131" s="64"/>
      <c r="G131" s="73"/>
      <c r="H131" s="73"/>
      <c r="I131" s="71">
        <v>4</v>
      </c>
      <c r="J131" s="72">
        <v>0</v>
      </c>
      <c r="K131" s="45" t="e">
        <f>#REF!-#REF!</f>
        <v>#REF!</v>
      </c>
      <c r="L131" s="46">
        <v>0</v>
      </c>
      <c r="M131" s="47"/>
      <c r="N131" s="48"/>
      <c r="O131" s="46"/>
      <c r="P131" s="46"/>
      <c r="Q131" s="46"/>
      <c r="R131" s="46"/>
      <c r="S131" s="46"/>
      <c r="T131" s="46"/>
      <c r="U131" s="46"/>
      <c r="V131" s="51"/>
      <c r="W131" s="46"/>
      <c r="AB131" s="73">
        <v>100</v>
      </c>
    </row>
    <row r="132" spans="1:28" s="42" customFormat="1" ht="15" customHeight="1" x14ac:dyDescent="0.15">
      <c r="A132" s="62">
        <v>450</v>
      </c>
      <c r="B132" s="43" t="s">
        <v>22</v>
      </c>
      <c r="C132" s="64"/>
      <c r="D132" s="65"/>
      <c r="E132" s="64" t="s">
        <v>133</v>
      </c>
      <c r="F132" s="64"/>
      <c r="G132" s="73"/>
      <c r="H132" s="73"/>
      <c r="I132" s="71">
        <v>2</v>
      </c>
      <c r="J132" s="72">
        <v>10</v>
      </c>
      <c r="K132" s="45" t="e">
        <f>#REF!-#REF!</f>
        <v>#REF!</v>
      </c>
      <c r="L132" s="46">
        <v>10</v>
      </c>
      <c r="M132" s="47"/>
      <c r="N132" s="48">
        <v>50</v>
      </c>
      <c r="O132" s="46"/>
      <c r="P132" s="46"/>
      <c r="Q132" s="46"/>
      <c r="R132" s="46"/>
      <c r="S132" s="46"/>
      <c r="T132" s="46"/>
      <c r="U132" s="46"/>
      <c r="V132" s="51"/>
      <c r="W132" s="46">
        <v>50</v>
      </c>
      <c r="AB132" s="73">
        <v>100</v>
      </c>
    </row>
    <row r="133" spans="1:28" s="42" customFormat="1" ht="15" customHeight="1" x14ac:dyDescent="0.15">
      <c r="A133" s="62">
        <v>451</v>
      </c>
      <c r="B133" s="43" t="s">
        <v>22</v>
      </c>
      <c r="C133" s="64" t="s">
        <v>179</v>
      </c>
      <c r="D133" s="65"/>
      <c r="E133" s="64" t="s">
        <v>234</v>
      </c>
      <c r="F133" s="64"/>
      <c r="G133" s="73"/>
      <c r="H133" s="73"/>
      <c r="I133" s="71">
        <v>8</v>
      </c>
      <c r="J133" s="72">
        <v>0</v>
      </c>
      <c r="K133" s="45" t="e">
        <f>#REF!-#REF!</f>
        <v>#REF!</v>
      </c>
      <c r="L133" s="46">
        <v>0</v>
      </c>
      <c r="M133" s="47"/>
      <c r="N133" s="48"/>
      <c r="O133" s="46"/>
      <c r="P133" s="46"/>
      <c r="Q133" s="46"/>
      <c r="R133" s="46"/>
      <c r="S133" s="46"/>
      <c r="T133" s="46"/>
      <c r="U133" s="46"/>
      <c r="V133" s="51"/>
      <c r="W133" s="46"/>
      <c r="AB133" s="73">
        <v>100</v>
      </c>
    </row>
    <row r="134" spans="1:28" s="42" customFormat="1" ht="15" customHeight="1" x14ac:dyDescent="0.15">
      <c r="A134" s="62">
        <v>453</v>
      </c>
      <c r="B134" s="43" t="s">
        <v>153</v>
      </c>
      <c r="C134" s="64" t="s">
        <v>178</v>
      </c>
      <c r="D134" s="64" t="s">
        <v>152</v>
      </c>
      <c r="E134" s="64" t="s">
        <v>279</v>
      </c>
      <c r="F134" s="64"/>
      <c r="G134" s="73"/>
      <c r="H134" s="73"/>
      <c r="I134" s="74">
        <v>1</v>
      </c>
      <c r="J134" s="72">
        <v>5</v>
      </c>
      <c r="K134" s="45" t="e">
        <f>#REF!-#REF!</f>
        <v>#REF!</v>
      </c>
      <c r="L134" s="54"/>
      <c r="M134" s="47"/>
      <c r="N134" s="50">
        <v>55</v>
      </c>
      <c r="O134" s="46"/>
      <c r="P134" s="46"/>
      <c r="Q134" s="46"/>
      <c r="R134" s="46"/>
      <c r="S134" s="46"/>
      <c r="T134" s="46"/>
      <c r="U134" s="46"/>
      <c r="V134" s="51"/>
      <c r="W134" s="46">
        <v>55</v>
      </c>
      <c r="AB134" s="73">
        <v>100</v>
      </c>
    </row>
    <row r="135" spans="1:28" s="42" customFormat="1" ht="15" customHeight="1" x14ac:dyDescent="0.15">
      <c r="A135" s="62">
        <v>454</v>
      </c>
      <c r="B135" s="43" t="s">
        <v>22</v>
      </c>
      <c r="C135" s="64" t="s">
        <v>177</v>
      </c>
      <c r="D135" s="65" t="s">
        <v>236</v>
      </c>
      <c r="E135" s="64" t="s">
        <v>235</v>
      </c>
      <c r="F135" s="64"/>
      <c r="G135" s="73"/>
      <c r="H135" s="73"/>
      <c r="I135" s="71">
        <v>1</v>
      </c>
      <c r="J135" s="72">
        <v>0</v>
      </c>
      <c r="K135" s="45" t="e">
        <f>#REF!-#REF!</f>
        <v>#REF!</v>
      </c>
      <c r="L135" s="46">
        <v>0</v>
      </c>
      <c r="M135" s="47"/>
      <c r="N135" s="48"/>
      <c r="O135" s="46"/>
      <c r="P135" s="46"/>
      <c r="Q135" s="46"/>
      <c r="R135" s="46"/>
      <c r="S135" s="46"/>
      <c r="T135" s="46"/>
      <c r="U135" s="46"/>
      <c r="V135" s="51"/>
      <c r="W135" s="46"/>
      <c r="AB135" s="73">
        <v>100</v>
      </c>
    </row>
    <row r="136" spans="1:28" s="42" customFormat="1" ht="15" customHeight="1" x14ac:dyDescent="0.15">
      <c r="A136" s="62">
        <v>455</v>
      </c>
      <c r="B136" s="43" t="s">
        <v>70</v>
      </c>
      <c r="C136" s="64" t="s">
        <v>176</v>
      </c>
      <c r="D136" s="65"/>
      <c r="E136" s="64" t="s">
        <v>280</v>
      </c>
      <c r="F136" s="64"/>
      <c r="G136" s="73"/>
      <c r="H136" s="73"/>
      <c r="I136" s="71">
        <v>2</v>
      </c>
      <c r="J136" s="72">
        <v>0</v>
      </c>
      <c r="K136" s="45" t="e">
        <f>#REF!-#REF!</f>
        <v>#REF!</v>
      </c>
      <c r="L136" s="46">
        <v>0</v>
      </c>
      <c r="M136" s="47"/>
      <c r="N136" s="50"/>
      <c r="O136" s="46"/>
      <c r="P136" s="46"/>
      <c r="Q136" s="46"/>
      <c r="R136" s="46"/>
      <c r="S136" s="46"/>
      <c r="T136" s="46"/>
      <c r="U136" s="46"/>
      <c r="V136" s="51"/>
      <c r="W136" s="46"/>
      <c r="AB136" s="73">
        <v>100</v>
      </c>
    </row>
    <row r="137" spans="1:28" s="42" customFormat="1" ht="15" customHeight="1" x14ac:dyDescent="0.15">
      <c r="A137" s="62">
        <v>456</v>
      </c>
      <c r="B137" s="43" t="s">
        <v>70</v>
      </c>
      <c r="C137" s="64" t="s">
        <v>176</v>
      </c>
      <c r="D137" s="65"/>
      <c r="E137" s="64" t="s">
        <v>237</v>
      </c>
      <c r="F137" s="64"/>
      <c r="G137" s="73"/>
      <c r="H137" s="73"/>
      <c r="I137" s="71">
        <v>2</v>
      </c>
      <c r="J137" s="72">
        <v>0</v>
      </c>
      <c r="K137" s="45" t="e">
        <f>#REF!-#REF!</f>
        <v>#REF!</v>
      </c>
      <c r="L137" s="46">
        <v>0</v>
      </c>
      <c r="M137" s="47"/>
      <c r="N137" s="50"/>
      <c r="O137" s="46"/>
      <c r="P137" s="46"/>
      <c r="Q137" s="46"/>
      <c r="R137" s="46"/>
      <c r="S137" s="46"/>
      <c r="T137" s="46"/>
      <c r="U137" s="46"/>
      <c r="V137" s="51"/>
      <c r="W137" s="46"/>
      <c r="AB137" s="73">
        <v>100</v>
      </c>
    </row>
    <row r="138" spans="1:28" s="42" customFormat="1" ht="15" customHeight="1" x14ac:dyDescent="0.15">
      <c r="A138" s="62">
        <v>457</v>
      </c>
      <c r="B138" s="43" t="s">
        <v>22</v>
      </c>
      <c r="C138" s="64" t="s">
        <v>175</v>
      </c>
      <c r="D138" s="65"/>
      <c r="E138" s="64" t="s">
        <v>238</v>
      </c>
      <c r="F138" s="64"/>
      <c r="G138" s="73"/>
      <c r="H138" s="73"/>
      <c r="I138" s="71">
        <v>2</v>
      </c>
      <c r="J138" s="72">
        <v>0</v>
      </c>
      <c r="K138" s="45" t="e">
        <f>#REF!-#REF!</f>
        <v>#REF!</v>
      </c>
      <c r="L138" s="46">
        <v>0</v>
      </c>
      <c r="M138" s="47"/>
      <c r="N138" s="48"/>
      <c r="O138" s="46"/>
      <c r="P138" s="46"/>
      <c r="Q138" s="46"/>
      <c r="R138" s="46"/>
      <c r="S138" s="46"/>
      <c r="T138" s="46"/>
      <c r="U138" s="46"/>
      <c r="V138" s="51"/>
      <c r="W138" s="46"/>
      <c r="AB138" s="73">
        <v>100</v>
      </c>
    </row>
    <row r="139" spans="1:28" s="42" customFormat="1" ht="15" customHeight="1" x14ac:dyDescent="0.15">
      <c r="A139" s="62">
        <v>458</v>
      </c>
      <c r="B139" s="43" t="s">
        <v>70</v>
      </c>
      <c r="C139" s="64"/>
      <c r="D139" s="65"/>
      <c r="E139" s="64" t="s">
        <v>134</v>
      </c>
      <c r="F139" s="64"/>
      <c r="G139" s="73"/>
      <c r="H139" s="73"/>
      <c r="I139" s="74">
        <v>4</v>
      </c>
      <c r="J139" s="72">
        <v>10</v>
      </c>
      <c r="K139" s="45" t="e">
        <f>#REF!-#REF!</f>
        <v>#REF!</v>
      </c>
      <c r="L139" s="46">
        <v>10</v>
      </c>
      <c r="M139" s="47"/>
      <c r="N139" s="50"/>
      <c r="O139" s="46"/>
      <c r="P139" s="46"/>
      <c r="Q139" s="46"/>
      <c r="R139" s="46"/>
      <c r="S139" s="46"/>
      <c r="T139" s="46"/>
      <c r="U139" s="46"/>
      <c r="V139" s="51"/>
      <c r="W139" s="46"/>
      <c r="AB139" s="73">
        <v>100</v>
      </c>
    </row>
    <row r="140" spans="1:28" s="42" customFormat="1" ht="15" customHeight="1" x14ac:dyDescent="0.15">
      <c r="A140" s="62">
        <v>460</v>
      </c>
      <c r="B140" s="43" t="s">
        <v>22</v>
      </c>
      <c r="C140" s="64" t="s">
        <v>174</v>
      </c>
      <c r="D140" s="65"/>
      <c r="E140" s="64" t="s">
        <v>239</v>
      </c>
      <c r="F140" s="64"/>
      <c r="G140" s="73"/>
      <c r="H140" s="73"/>
      <c r="I140" s="71">
        <v>8</v>
      </c>
      <c r="J140" s="72">
        <v>0</v>
      </c>
      <c r="K140" s="45" t="e">
        <f>#REF!-#REF!</f>
        <v>#REF!</v>
      </c>
      <c r="L140" s="46">
        <v>0</v>
      </c>
      <c r="M140" s="46"/>
      <c r="N140" s="48"/>
      <c r="O140" s="46"/>
      <c r="P140" s="46"/>
      <c r="Q140" s="46"/>
      <c r="R140" s="46"/>
      <c r="S140" s="46"/>
      <c r="T140" s="46"/>
      <c r="U140" s="46"/>
      <c r="V140" s="51"/>
      <c r="W140" s="46"/>
      <c r="AB140" s="73">
        <v>100</v>
      </c>
    </row>
    <row r="141" spans="1:28" s="42" customFormat="1" ht="15" customHeight="1" x14ac:dyDescent="0.15">
      <c r="A141" s="62">
        <v>461</v>
      </c>
      <c r="B141" s="43" t="s">
        <v>70</v>
      </c>
      <c r="C141" s="64" t="s">
        <v>174</v>
      </c>
      <c r="D141" s="65"/>
      <c r="E141" s="64" t="s">
        <v>173</v>
      </c>
      <c r="F141" s="64"/>
      <c r="G141" s="73"/>
      <c r="H141" s="73"/>
      <c r="I141" s="71">
        <v>2</v>
      </c>
      <c r="J141" s="72">
        <v>0</v>
      </c>
      <c r="K141" s="45" t="e">
        <f>#REF!-#REF!</f>
        <v>#REF!</v>
      </c>
      <c r="L141" s="46">
        <v>0</v>
      </c>
      <c r="M141" s="46"/>
      <c r="N141" s="48"/>
      <c r="O141" s="46"/>
      <c r="P141" s="46"/>
      <c r="Q141" s="46"/>
      <c r="R141" s="46"/>
      <c r="S141" s="46"/>
      <c r="T141" s="46"/>
      <c r="U141" s="46"/>
      <c r="V141" s="51"/>
      <c r="W141" s="46"/>
      <c r="AB141" s="73">
        <v>100</v>
      </c>
    </row>
    <row r="142" spans="1:28" s="42" customFormat="1" ht="15" customHeight="1" x14ac:dyDescent="0.15">
      <c r="A142" s="62">
        <v>462</v>
      </c>
      <c r="B142" s="43" t="s">
        <v>22</v>
      </c>
      <c r="C142" s="64" t="s">
        <v>174</v>
      </c>
      <c r="D142" s="65"/>
      <c r="E142" s="64" t="s">
        <v>281</v>
      </c>
      <c r="F142" s="64"/>
      <c r="G142" s="73"/>
      <c r="H142" s="73"/>
      <c r="I142" s="71">
        <v>4</v>
      </c>
      <c r="J142" s="72">
        <v>0</v>
      </c>
      <c r="K142" s="45" t="e">
        <f>#REF!-#REF!</f>
        <v>#REF!</v>
      </c>
      <c r="L142" s="46">
        <v>0</v>
      </c>
      <c r="M142" s="46"/>
      <c r="N142" s="48"/>
      <c r="O142" s="46"/>
      <c r="P142" s="46"/>
      <c r="Q142" s="46"/>
      <c r="R142" s="46"/>
      <c r="S142" s="46"/>
      <c r="T142" s="46"/>
      <c r="U142" s="46"/>
      <c r="V142" s="51"/>
      <c r="W142" s="46"/>
      <c r="AB142" s="73">
        <v>100</v>
      </c>
    </row>
    <row r="143" spans="1:28" s="42" customFormat="1" ht="15" customHeight="1" x14ac:dyDescent="0.15">
      <c r="A143" s="62"/>
      <c r="B143" s="43" t="s">
        <v>155</v>
      </c>
      <c r="C143" s="64"/>
      <c r="D143" s="64"/>
      <c r="E143" s="65"/>
      <c r="F143" s="65"/>
      <c r="G143" s="74"/>
      <c r="H143" s="74"/>
      <c r="I143" s="74"/>
      <c r="J143" s="72"/>
      <c r="K143" s="45" t="e">
        <f>#REF!-#REF!</f>
        <v>#REF!</v>
      </c>
      <c r="L143" s="54"/>
      <c r="M143" s="46"/>
      <c r="N143" s="50"/>
      <c r="O143" s="46"/>
      <c r="P143" s="46"/>
      <c r="Q143" s="46"/>
      <c r="R143" s="46"/>
      <c r="S143" s="46"/>
      <c r="T143" s="46"/>
      <c r="U143" s="46"/>
      <c r="V143" s="51"/>
      <c r="W143" s="46"/>
      <c r="AB143" s="74"/>
    </row>
    <row r="144" spans="1:28" s="42" customFormat="1" ht="15" customHeight="1" x14ac:dyDescent="0.15">
      <c r="A144" s="63"/>
      <c r="B144" s="56"/>
      <c r="C144" s="66"/>
      <c r="D144" s="66"/>
      <c r="E144" s="61"/>
      <c r="F144" s="61"/>
      <c r="G144" s="76"/>
      <c r="H144" s="76"/>
      <c r="I144" s="76"/>
      <c r="J144" s="77"/>
      <c r="K144" s="58" t="e">
        <f>#REF!-#REF!</f>
        <v>#REF!</v>
      </c>
      <c r="L144" s="59"/>
      <c r="M144" s="55"/>
      <c r="N144" s="57"/>
      <c r="O144" s="55"/>
      <c r="P144" s="55"/>
      <c r="Q144" s="55"/>
      <c r="R144" s="55"/>
      <c r="S144" s="55"/>
      <c r="T144" s="55"/>
      <c r="U144" s="55"/>
      <c r="V144" s="60"/>
      <c r="W144" s="55"/>
      <c r="AB144" s="76"/>
    </row>
    <row r="145" spans="2:28" s="42" customFormat="1" ht="11.25" x14ac:dyDescent="0.15">
      <c r="B145" s="28"/>
      <c r="C145" s="82"/>
      <c r="D145" s="82"/>
      <c r="G145" s="83"/>
      <c r="H145" s="83"/>
      <c r="I145" s="83"/>
      <c r="J145" s="87"/>
      <c r="K145" s="29"/>
      <c r="L145" s="29"/>
      <c r="M145" s="24"/>
      <c r="N145" s="21"/>
      <c r="O145" s="24"/>
      <c r="P145" s="24"/>
      <c r="Q145" s="24"/>
      <c r="R145" s="24"/>
      <c r="S145" s="24"/>
      <c r="T145" s="24"/>
      <c r="U145" s="24"/>
      <c r="V145" s="30"/>
      <c r="W145" s="24"/>
      <c r="X145" s="24"/>
      <c r="Y145" s="24"/>
      <c r="Z145" s="24"/>
      <c r="AA145" s="24"/>
      <c r="AB145" s="83"/>
    </row>
    <row r="146" spans="2:28" s="42" customFormat="1" ht="11.25" x14ac:dyDescent="0.15">
      <c r="B146" s="28"/>
      <c r="C146" s="82"/>
      <c r="D146" s="82"/>
      <c r="G146" s="83"/>
      <c r="H146" s="83"/>
      <c r="I146" s="83"/>
      <c r="J146" s="87"/>
      <c r="K146" s="29"/>
      <c r="L146" s="29"/>
      <c r="M146" s="24"/>
      <c r="N146" s="21"/>
      <c r="O146" s="24"/>
      <c r="P146" s="24"/>
      <c r="Q146" s="24"/>
      <c r="R146" s="24"/>
      <c r="S146" s="24"/>
      <c r="T146" s="24"/>
      <c r="U146" s="24"/>
      <c r="V146" s="30"/>
      <c r="W146" s="24"/>
      <c r="X146" s="24"/>
      <c r="Y146" s="24"/>
      <c r="Z146" s="24"/>
      <c r="AA146" s="24"/>
      <c r="AB146" s="83"/>
    </row>
    <row r="147" spans="2:28" s="42" customFormat="1" ht="11.25" x14ac:dyDescent="0.15">
      <c r="B147" s="28"/>
      <c r="C147" s="82"/>
      <c r="D147" s="82"/>
      <c r="G147" s="83"/>
      <c r="H147" s="83"/>
      <c r="I147" s="83"/>
      <c r="J147" s="87"/>
      <c r="K147" s="29"/>
      <c r="L147" s="29"/>
      <c r="M147" s="24"/>
      <c r="N147" s="21"/>
      <c r="O147" s="24"/>
      <c r="P147" s="24"/>
      <c r="Q147" s="24"/>
      <c r="R147" s="24"/>
      <c r="S147" s="24"/>
      <c r="T147" s="24"/>
      <c r="U147" s="24"/>
      <c r="V147" s="30"/>
      <c r="W147" s="24"/>
      <c r="X147" s="24"/>
      <c r="Y147" s="24"/>
      <c r="Z147" s="24"/>
      <c r="AA147" s="24"/>
      <c r="AB147" s="83"/>
    </row>
    <row r="148" spans="2:28" s="42" customFormat="1" ht="11.25" x14ac:dyDescent="0.15">
      <c r="B148" s="28"/>
      <c r="C148" s="82"/>
      <c r="D148" s="82"/>
      <c r="G148" s="83"/>
      <c r="H148" s="83"/>
      <c r="I148" s="83"/>
      <c r="J148" s="87"/>
      <c r="K148" s="29"/>
      <c r="L148" s="29"/>
      <c r="M148" s="24"/>
      <c r="N148" s="21"/>
      <c r="O148" s="24"/>
      <c r="P148" s="24"/>
      <c r="Q148" s="24"/>
      <c r="R148" s="24"/>
      <c r="S148" s="24"/>
      <c r="T148" s="24"/>
      <c r="U148" s="24"/>
      <c r="V148" s="30"/>
      <c r="W148" s="24"/>
      <c r="X148" s="24"/>
      <c r="Y148" s="24"/>
      <c r="Z148" s="24"/>
      <c r="AA148" s="24"/>
      <c r="AB148" s="83"/>
    </row>
    <row r="149" spans="2:28" s="42" customFormat="1" ht="11.25" x14ac:dyDescent="0.15">
      <c r="B149" s="28"/>
      <c r="C149" s="82"/>
      <c r="D149" s="82"/>
      <c r="G149" s="83"/>
      <c r="H149" s="83"/>
      <c r="I149" s="83"/>
      <c r="J149" s="87"/>
      <c r="K149" s="29"/>
      <c r="L149" s="29"/>
      <c r="M149" s="24"/>
      <c r="N149" s="21"/>
      <c r="O149" s="24"/>
      <c r="P149" s="24"/>
      <c r="Q149" s="24"/>
      <c r="R149" s="24"/>
      <c r="S149" s="24"/>
      <c r="T149" s="24"/>
      <c r="U149" s="24"/>
      <c r="V149" s="30"/>
      <c r="W149" s="24"/>
      <c r="X149" s="24"/>
      <c r="Y149" s="24"/>
      <c r="Z149" s="24"/>
      <c r="AA149" s="24"/>
      <c r="AB149" s="83"/>
    </row>
    <row r="150" spans="2:28" s="42" customFormat="1" ht="11.25" x14ac:dyDescent="0.15">
      <c r="B150" s="28"/>
      <c r="C150" s="82"/>
      <c r="D150" s="82"/>
      <c r="G150" s="83"/>
      <c r="H150" s="83"/>
      <c r="I150" s="83"/>
      <c r="J150" s="87"/>
      <c r="K150" s="29"/>
      <c r="L150" s="29"/>
      <c r="M150" s="24"/>
      <c r="N150" s="21"/>
      <c r="O150" s="24"/>
      <c r="P150" s="24"/>
      <c r="Q150" s="24"/>
      <c r="R150" s="24"/>
      <c r="S150" s="24"/>
      <c r="T150" s="24"/>
      <c r="U150" s="24"/>
      <c r="V150" s="30"/>
      <c r="W150" s="24"/>
      <c r="X150" s="24"/>
      <c r="Y150" s="24"/>
      <c r="Z150" s="24"/>
      <c r="AA150" s="24"/>
      <c r="AB150" s="83"/>
    </row>
    <row r="151" spans="2:28" s="42" customFormat="1" ht="11.25" x14ac:dyDescent="0.15">
      <c r="B151" s="28"/>
      <c r="C151" s="82"/>
      <c r="D151" s="82"/>
      <c r="G151" s="83"/>
      <c r="H151" s="83"/>
      <c r="I151" s="83"/>
      <c r="J151" s="87"/>
      <c r="K151" s="29"/>
      <c r="L151" s="29"/>
      <c r="M151" s="24"/>
      <c r="N151" s="21"/>
      <c r="O151" s="24"/>
      <c r="P151" s="24"/>
      <c r="Q151" s="24"/>
      <c r="R151" s="24"/>
      <c r="S151" s="24"/>
      <c r="T151" s="24"/>
      <c r="U151" s="24"/>
      <c r="V151" s="30"/>
      <c r="W151" s="24"/>
      <c r="X151" s="24"/>
      <c r="Y151" s="24"/>
      <c r="Z151" s="24"/>
      <c r="AA151" s="24"/>
      <c r="AB151" s="83"/>
    </row>
    <row r="152" spans="2:28" s="42" customFormat="1" ht="11.25" x14ac:dyDescent="0.15">
      <c r="B152" s="28"/>
      <c r="C152" s="82"/>
      <c r="D152" s="82"/>
      <c r="G152" s="83"/>
      <c r="H152" s="83"/>
      <c r="I152" s="83"/>
      <c r="J152" s="87"/>
      <c r="K152" s="29"/>
      <c r="L152" s="29"/>
      <c r="M152" s="24"/>
      <c r="N152" s="21"/>
      <c r="O152" s="24"/>
      <c r="P152" s="24"/>
      <c r="Q152" s="24"/>
      <c r="R152" s="24"/>
      <c r="S152" s="24"/>
      <c r="T152" s="24"/>
      <c r="U152" s="24"/>
      <c r="V152" s="30"/>
      <c r="W152" s="24"/>
      <c r="X152" s="24"/>
      <c r="Y152" s="24"/>
      <c r="Z152" s="24"/>
      <c r="AA152" s="24"/>
      <c r="AB152" s="83"/>
    </row>
  </sheetData>
  <mergeCells count="19">
    <mergeCell ref="AB3:AB4"/>
    <mergeCell ref="B3:B4"/>
    <mergeCell ref="C3:C4"/>
    <mergeCell ref="D3:D4"/>
    <mergeCell ref="E3:E4"/>
    <mergeCell ref="I3:I4"/>
    <mergeCell ref="F3:F4"/>
    <mergeCell ref="A1:H1"/>
    <mergeCell ref="W3:W4"/>
    <mergeCell ref="V3:V4"/>
    <mergeCell ref="O1:Q1"/>
    <mergeCell ref="M1:N1"/>
    <mergeCell ref="M3:U3"/>
    <mergeCell ref="L3:L4"/>
    <mergeCell ref="G3:G4"/>
    <mergeCell ref="H3:H4"/>
    <mergeCell ref="A3:A4"/>
    <mergeCell ref="J3:J4"/>
    <mergeCell ref="K3:K4"/>
  </mergeCells>
  <phoneticPr fontId="19" type="noConversion"/>
  <pageMargins left="0.19685039370078741" right="0.19685039370078741" top="0.23622047244094491" bottom="0.23622047244094491" header="0.15748031496062992" footer="0.19685039370078741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R55"/>
  <sheetViews>
    <sheetView workbookViewId="0">
      <pane xSplit="8" ySplit="2" topLeftCell="I3" activePane="bottomRight" state="frozen"/>
      <selection pane="topRight" activeCell="E1" sqref="E1"/>
      <selection pane="bottomLeft" activeCell="A3" sqref="A3"/>
      <selection pane="bottomRight" activeCell="B6" sqref="B6"/>
    </sheetView>
  </sheetViews>
  <sheetFormatPr defaultRowHeight="13.5" x14ac:dyDescent="0.15"/>
  <cols>
    <col min="1" max="1" width="3.6640625" style="3" customWidth="1"/>
    <col min="2" max="2" width="30.21875" customWidth="1"/>
    <col min="3" max="3" width="8.77734375" bestFit="1" customWidth="1"/>
    <col min="4" max="4" width="10.33203125" bestFit="1" customWidth="1"/>
    <col min="5" max="5" width="8.77734375" bestFit="1" customWidth="1"/>
    <col min="6" max="6" width="10" style="36" bestFit="1" customWidth="1"/>
    <col min="7" max="7" width="9.33203125" style="40" bestFit="1" customWidth="1"/>
    <col min="8" max="8" width="8.6640625" bestFit="1" customWidth="1"/>
    <col min="9" max="9" width="6.77734375" bestFit="1" customWidth="1"/>
    <col min="10" max="10" width="6.77734375" customWidth="1"/>
    <col min="11" max="13" width="6.77734375" bestFit="1" customWidth="1"/>
    <col min="14" max="14" width="6.109375" customWidth="1"/>
    <col min="15" max="15" width="6.33203125" bestFit="1" customWidth="1"/>
    <col min="16" max="17" width="6.109375" hidden="1" customWidth="1"/>
    <col min="18" max="18" width="12" customWidth="1"/>
  </cols>
  <sheetData>
    <row r="1" spans="1:18" ht="25.5" x14ac:dyDescent="0.15">
      <c r="B1" s="111" t="s">
        <v>157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</row>
    <row r="2" spans="1:18" s="9" customFormat="1" ht="15.75" customHeight="1" x14ac:dyDescent="0.1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33" t="s">
        <v>161</v>
      </c>
      <c r="G2" s="38" t="s">
        <v>162</v>
      </c>
      <c r="H2" s="6" t="s">
        <v>6</v>
      </c>
      <c r="I2" s="10">
        <v>42651</v>
      </c>
      <c r="J2" s="10">
        <v>42656</v>
      </c>
      <c r="K2" s="10">
        <v>42662</v>
      </c>
      <c r="L2" s="10">
        <v>42664</v>
      </c>
      <c r="M2" s="10">
        <v>42667</v>
      </c>
      <c r="N2" s="10"/>
      <c r="O2" s="10"/>
      <c r="P2" s="10"/>
      <c r="Q2" s="10"/>
      <c r="R2" s="10" t="s">
        <v>7</v>
      </c>
    </row>
    <row r="3" spans="1:18" ht="15.75" customHeight="1" x14ac:dyDescent="0.15">
      <c r="A3" s="1">
        <v>1</v>
      </c>
      <c r="B3" s="1" t="e">
        <f>'Part List'!#REF!</f>
        <v>#REF!</v>
      </c>
      <c r="C3" s="4"/>
      <c r="D3" s="4">
        <f t="shared" ref="D3" si="0">C3*H3</f>
        <v>0</v>
      </c>
      <c r="E3" s="4">
        <f t="shared" ref="E3" si="1">D3*1.1</f>
        <v>0</v>
      </c>
      <c r="F3" s="34"/>
      <c r="G3" s="39">
        <f>H3-F3</f>
        <v>0</v>
      </c>
      <c r="H3" s="8">
        <f>SUM(I3:Q3)</f>
        <v>0</v>
      </c>
      <c r="I3" s="2"/>
      <c r="J3" s="2"/>
      <c r="K3" s="2"/>
      <c r="L3" s="2"/>
      <c r="M3" s="5"/>
      <c r="N3" s="2"/>
      <c r="O3" s="2"/>
      <c r="P3" s="2"/>
      <c r="Q3" s="2"/>
      <c r="R3" s="2"/>
    </row>
    <row r="4" spans="1:18" ht="15.75" customHeight="1" x14ac:dyDescent="0.15">
      <c r="A4" s="1">
        <v>2</v>
      </c>
      <c r="B4" s="1" t="e">
        <f>'Part List'!#REF!</f>
        <v>#REF!</v>
      </c>
      <c r="C4" s="4"/>
      <c r="D4" s="4">
        <f t="shared" ref="D4:D7" si="2">C4*H4</f>
        <v>0</v>
      </c>
      <c r="E4" s="4">
        <f t="shared" ref="E4:E7" si="3">D4*1.1</f>
        <v>0</v>
      </c>
      <c r="F4" s="34"/>
      <c r="G4" s="39">
        <f t="shared" ref="G4:G40" si="4">H4-F4</f>
        <v>0</v>
      </c>
      <c r="H4" s="8">
        <f t="shared" ref="H4:H33" si="5">SUM(I4:Q4)</f>
        <v>0</v>
      </c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ht="15.75" customHeight="1" x14ac:dyDescent="0.15">
      <c r="A5" s="27">
        <v>3</v>
      </c>
      <c r="B5" s="27" t="e">
        <f>'Part List'!#REF!</f>
        <v>#REF!</v>
      </c>
      <c r="C5" s="4"/>
      <c r="D5" s="4">
        <f t="shared" ref="D5" si="6">C5*H5</f>
        <v>0</v>
      </c>
      <c r="E5" s="4">
        <f t="shared" ref="E5" si="7">D5*1.1</f>
        <v>0</v>
      </c>
      <c r="F5" s="34"/>
      <c r="G5" s="39">
        <f t="shared" si="4"/>
        <v>0</v>
      </c>
      <c r="H5" s="8">
        <f t="shared" si="5"/>
        <v>0</v>
      </c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15.75" customHeight="1" x14ac:dyDescent="0.15">
      <c r="A6" s="27">
        <v>4</v>
      </c>
      <c r="B6" s="1" t="e">
        <f>'Part List'!#REF!</f>
        <v>#REF!</v>
      </c>
      <c r="C6" s="4"/>
      <c r="D6" s="4">
        <f t="shared" si="2"/>
        <v>0</v>
      </c>
      <c r="E6" s="4">
        <f t="shared" si="3"/>
        <v>0</v>
      </c>
      <c r="F6" s="34"/>
      <c r="G6" s="39">
        <f t="shared" si="4"/>
        <v>0</v>
      </c>
      <c r="H6" s="8">
        <f t="shared" si="5"/>
        <v>0</v>
      </c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ht="15.75" customHeight="1" x14ac:dyDescent="0.15">
      <c r="A7" s="27">
        <v>5</v>
      </c>
      <c r="B7" s="1" t="e">
        <f>'Part List'!#REF!</f>
        <v>#REF!</v>
      </c>
      <c r="C7" s="4"/>
      <c r="D7" s="4">
        <f t="shared" si="2"/>
        <v>0</v>
      </c>
      <c r="E7" s="4">
        <f t="shared" si="3"/>
        <v>0</v>
      </c>
      <c r="F7" s="34"/>
      <c r="G7" s="39">
        <f t="shared" si="4"/>
        <v>0</v>
      </c>
      <c r="H7" s="8">
        <f t="shared" si="5"/>
        <v>0</v>
      </c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ht="15.75" customHeight="1" x14ac:dyDescent="0.15">
      <c r="A8" s="27">
        <v>6</v>
      </c>
      <c r="B8" s="1" t="e">
        <f>'Part List'!#REF!</f>
        <v>#REF!</v>
      </c>
      <c r="C8" s="4"/>
      <c r="D8" s="4">
        <f t="shared" ref="D8:D19" si="8">C8*H8</f>
        <v>0</v>
      </c>
      <c r="E8" s="4">
        <f t="shared" ref="E8:E19" si="9">D8*1.1</f>
        <v>0</v>
      </c>
      <c r="F8" s="34">
        <v>500</v>
      </c>
      <c r="G8" s="39">
        <f t="shared" si="4"/>
        <v>0</v>
      </c>
      <c r="H8" s="8">
        <f t="shared" si="5"/>
        <v>500</v>
      </c>
      <c r="I8" s="2">
        <v>248</v>
      </c>
      <c r="J8" s="2"/>
      <c r="K8" s="2">
        <v>252</v>
      </c>
      <c r="L8" s="2"/>
      <c r="M8" s="2"/>
      <c r="N8" s="2"/>
      <c r="O8" s="2"/>
      <c r="P8" s="2"/>
      <c r="Q8" s="2"/>
      <c r="R8" s="2">
        <v>248</v>
      </c>
    </row>
    <row r="9" spans="1:18" ht="15.75" customHeight="1" x14ac:dyDescent="0.15">
      <c r="A9" s="27">
        <v>7</v>
      </c>
      <c r="B9" s="1" t="e">
        <f>'Part List'!#REF!</f>
        <v>#REF!</v>
      </c>
      <c r="C9" s="4"/>
      <c r="D9" s="4">
        <f t="shared" ref="D9:D10" si="10">C9*H9</f>
        <v>0</v>
      </c>
      <c r="E9" s="4">
        <f t="shared" ref="E9:E10" si="11">D9*1.1</f>
        <v>0</v>
      </c>
      <c r="F9" s="34"/>
      <c r="G9" s="39">
        <f t="shared" si="4"/>
        <v>0</v>
      </c>
      <c r="H9" s="8">
        <f t="shared" si="5"/>
        <v>0</v>
      </c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ht="15.75" customHeight="1" x14ac:dyDescent="0.15">
      <c r="A10" s="27">
        <v>8</v>
      </c>
      <c r="B10" s="1" t="e">
        <f>'Part List'!#REF!</f>
        <v>#REF!</v>
      </c>
      <c r="C10" s="4"/>
      <c r="D10" s="4">
        <f t="shared" si="10"/>
        <v>0</v>
      </c>
      <c r="E10" s="4">
        <f t="shared" si="11"/>
        <v>0</v>
      </c>
      <c r="F10" s="34"/>
      <c r="G10" s="39">
        <f t="shared" si="4"/>
        <v>0</v>
      </c>
      <c r="H10" s="8">
        <f t="shared" si="5"/>
        <v>0</v>
      </c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 ht="15.75" customHeight="1" x14ac:dyDescent="0.15">
      <c r="A11" s="27">
        <v>9</v>
      </c>
      <c r="B11" s="1" t="e">
        <f>'Part List'!#REF!</f>
        <v>#REF!</v>
      </c>
      <c r="C11" s="4"/>
      <c r="D11" s="4">
        <f t="shared" ref="D11:D13" si="12">C11*H11</f>
        <v>0</v>
      </c>
      <c r="E11" s="4">
        <f t="shared" ref="E11:E13" si="13">D11*1.1</f>
        <v>0</v>
      </c>
      <c r="F11" s="34"/>
      <c r="G11" s="39">
        <f t="shared" si="4"/>
        <v>0</v>
      </c>
      <c r="H11" s="8">
        <f t="shared" si="5"/>
        <v>0</v>
      </c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ht="15.75" customHeight="1" x14ac:dyDescent="0.15">
      <c r="A12" s="27">
        <v>10</v>
      </c>
      <c r="B12" s="1" t="e">
        <f>'Part List'!#REF!</f>
        <v>#REF!</v>
      </c>
      <c r="C12" s="4"/>
      <c r="D12" s="4">
        <f t="shared" si="12"/>
        <v>0</v>
      </c>
      <c r="E12" s="4">
        <f t="shared" si="13"/>
        <v>0</v>
      </c>
      <c r="F12" s="34"/>
      <c r="G12" s="39">
        <f t="shared" si="4"/>
        <v>0</v>
      </c>
      <c r="H12" s="8">
        <f t="shared" si="5"/>
        <v>0</v>
      </c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 ht="15.75" customHeight="1" x14ac:dyDescent="0.15">
      <c r="A13" s="27">
        <v>11</v>
      </c>
      <c r="B13" s="1" t="e">
        <f>'Part List'!#REF!</f>
        <v>#REF!</v>
      </c>
      <c r="C13" s="4"/>
      <c r="D13" s="4">
        <f t="shared" si="12"/>
        <v>0</v>
      </c>
      <c r="E13" s="4">
        <f t="shared" si="13"/>
        <v>0</v>
      </c>
      <c r="F13" s="34"/>
      <c r="G13" s="39">
        <f t="shared" si="4"/>
        <v>0</v>
      </c>
      <c r="H13" s="8">
        <f t="shared" si="5"/>
        <v>0</v>
      </c>
      <c r="I13" s="25"/>
      <c r="J13" s="25"/>
      <c r="K13" s="2"/>
      <c r="L13" s="2"/>
      <c r="M13" s="2"/>
      <c r="N13" s="2"/>
      <c r="O13" s="2"/>
      <c r="P13" s="2"/>
      <c r="Q13" s="2"/>
      <c r="R13" s="2"/>
    </row>
    <row r="14" spans="1:18" ht="15.75" customHeight="1" x14ac:dyDescent="0.15">
      <c r="A14" s="27">
        <v>12</v>
      </c>
      <c r="B14" s="1" t="e">
        <f>'Part List'!#REF!</f>
        <v>#REF!</v>
      </c>
      <c r="C14" s="4"/>
      <c r="D14" s="4">
        <f t="shared" ref="D14:D18" si="14">C14*H14</f>
        <v>0</v>
      </c>
      <c r="E14" s="4">
        <f t="shared" ref="E14:E18" si="15">D14*1.1</f>
        <v>0</v>
      </c>
      <c r="F14" s="34"/>
      <c r="G14" s="39">
        <f t="shared" si="4"/>
        <v>0</v>
      </c>
      <c r="H14" s="8">
        <f t="shared" si="5"/>
        <v>0</v>
      </c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8" ht="15.75" customHeight="1" x14ac:dyDescent="0.15">
      <c r="A15" s="27">
        <v>13</v>
      </c>
      <c r="B15" s="1" t="e">
        <f>'Part List'!#REF!</f>
        <v>#REF!</v>
      </c>
      <c r="C15" s="4"/>
      <c r="D15" s="4">
        <f t="shared" si="14"/>
        <v>0</v>
      </c>
      <c r="E15" s="4">
        <f t="shared" si="15"/>
        <v>0</v>
      </c>
      <c r="F15" s="34"/>
      <c r="G15" s="39">
        <f t="shared" si="4"/>
        <v>0</v>
      </c>
      <c r="H15" s="8">
        <f t="shared" si="5"/>
        <v>0</v>
      </c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18" ht="15.75" customHeight="1" x14ac:dyDescent="0.15">
      <c r="A16" s="27">
        <v>14</v>
      </c>
      <c r="B16" s="1" t="e">
        <f>'Part List'!#REF!</f>
        <v>#REF!</v>
      </c>
      <c r="C16" s="4"/>
      <c r="D16" s="4">
        <f t="shared" ref="D16" si="16">C16*H16</f>
        <v>0</v>
      </c>
      <c r="E16" s="4">
        <f t="shared" ref="E16" si="17">D16*1.1</f>
        <v>0</v>
      </c>
      <c r="F16" s="34"/>
      <c r="G16" s="39">
        <f t="shared" si="4"/>
        <v>0</v>
      </c>
      <c r="H16" s="8">
        <f t="shared" si="5"/>
        <v>0</v>
      </c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ht="15.75" customHeight="1" x14ac:dyDescent="0.15">
      <c r="A17" s="27">
        <v>15</v>
      </c>
      <c r="B17" s="1" t="e">
        <f>'Part List'!#REF!</f>
        <v>#REF!</v>
      </c>
      <c r="C17" s="4"/>
      <c r="D17" s="4">
        <f t="shared" si="14"/>
        <v>0</v>
      </c>
      <c r="E17" s="4">
        <f t="shared" si="15"/>
        <v>0</v>
      </c>
      <c r="F17" s="34"/>
      <c r="G17" s="39">
        <f t="shared" si="4"/>
        <v>0</v>
      </c>
      <c r="H17" s="8">
        <f t="shared" si="5"/>
        <v>0</v>
      </c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ht="15.75" customHeight="1" x14ac:dyDescent="0.15">
      <c r="A18" s="27">
        <v>16</v>
      </c>
      <c r="B18" s="1" t="e">
        <f>'Part List'!#REF!</f>
        <v>#REF!</v>
      </c>
      <c r="C18" s="4"/>
      <c r="D18" s="4">
        <f t="shared" si="14"/>
        <v>0</v>
      </c>
      <c r="E18" s="4">
        <f t="shared" si="15"/>
        <v>0</v>
      </c>
      <c r="F18" s="34"/>
      <c r="G18" s="39">
        <f t="shared" si="4"/>
        <v>0</v>
      </c>
      <c r="H18" s="8">
        <f t="shared" si="5"/>
        <v>0</v>
      </c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ht="15.75" customHeight="1" x14ac:dyDescent="0.15">
      <c r="A19" s="27">
        <v>17</v>
      </c>
      <c r="B19" s="1" t="e">
        <f>'Part List'!#REF!</f>
        <v>#REF!</v>
      </c>
      <c r="C19" s="4"/>
      <c r="D19" s="4">
        <f t="shared" si="8"/>
        <v>0</v>
      </c>
      <c r="E19" s="4">
        <f t="shared" si="9"/>
        <v>0</v>
      </c>
      <c r="F19" s="34"/>
      <c r="G19" s="39">
        <f t="shared" si="4"/>
        <v>0</v>
      </c>
      <c r="H19" s="8">
        <f t="shared" si="5"/>
        <v>0</v>
      </c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ht="15.75" customHeight="1" x14ac:dyDescent="0.15">
      <c r="A20" s="27">
        <v>18</v>
      </c>
      <c r="B20" s="1" t="e">
        <f>'Part List'!#REF!</f>
        <v>#REF!</v>
      </c>
      <c r="C20" s="4"/>
      <c r="D20" s="4">
        <f t="shared" ref="D20:D21" si="18">C20*H20</f>
        <v>0</v>
      </c>
      <c r="E20" s="4">
        <f t="shared" ref="E20:E21" si="19">D20*1.1</f>
        <v>0</v>
      </c>
      <c r="F20" s="34"/>
      <c r="G20" s="39">
        <f t="shared" si="4"/>
        <v>0</v>
      </c>
      <c r="H20" s="8">
        <f t="shared" si="5"/>
        <v>0</v>
      </c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ht="15.75" customHeight="1" x14ac:dyDescent="0.15">
      <c r="A21" s="27">
        <v>19</v>
      </c>
      <c r="B21" s="1" t="e">
        <f>'Part List'!#REF!</f>
        <v>#REF!</v>
      </c>
      <c r="C21" s="4"/>
      <c r="D21" s="4">
        <f t="shared" si="18"/>
        <v>0</v>
      </c>
      <c r="E21" s="4">
        <f t="shared" si="19"/>
        <v>0</v>
      </c>
      <c r="F21" s="34"/>
      <c r="G21" s="39">
        <f t="shared" si="4"/>
        <v>0</v>
      </c>
      <c r="H21" s="8">
        <f t="shared" si="5"/>
        <v>0</v>
      </c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ht="15.75" customHeight="1" x14ac:dyDescent="0.15">
      <c r="A22" s="27">
        <v>20</v>
      </c>
      <c r="B22" s="1" t="e">
        <f>'Part List'!#REF!</f>
        <v>#REF!</v>
      </c>
      <c r="C22" s="4"/>
      <c r="D22" s="4">
        <f t="shared" ref="D22:D24" si="20">C22*H22</f>
        <v>0</v>
      </c>
      <c r="E22" s="4">
        <f t="shared" ref="E22:E24" si="21">D22*1.1</f>
        <v>0</v>
      </c>
      <c r="F22" s="34"/>
      <c r="G22" s="39">
        <f t="shared" si="4"/>
        <v>0</v>
      </c>
      <c r="H22" s="8">
        <f t="shared" si="5"/>
        <v>0</v>
      </c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 ht="15.75" customHeight="1" x14ac:dyDescent="0.15">
      <c r="A23" s="27">
        <v>21</v>
      </c>
      <c r="B23" s="1" t="e">
        <f>'Part List'!#REF!</f>
        <v>#REF!</v>
      </c>
      <c r="C23" s="4"/>
      <c r="D23" s="4">
        <f t="shared" si="20"/>
        <v>0</v>
      </c>
      <c r="E23" s="4">
        <f t="shared" si="21"/>
        <v>0</v>
      </c>
      <c r="F23" s="34"/>
      <c r="G23" s="39">
        <f t="shared" si="4"/>
        <v>0</v>
      </c>
      <c r="H23" s="8">
        <f t="shared" si="5"/>
        <v>0</v>
      </c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18" ht="15.75" customHeight="1" x14ac:dyDescent="0.15">
      <c r="A24" s="27">
        <v>22</v>
      </c>
      <c r="B24" s="27" t="e">
        <f>'Part List'!#REF!</f>
        <v>#REF!</v>
      </c>
      <c r="C24" s="4"/>
      <c r="D24" s="4">
        <f t="shared" si="20"/>
        <v>0</v>
      </c>
      <c r="E24" s="4">
        <f t="shared" si="21"/>
        <v>0</v>
      </c>
      <c r="F24" s="34"/>
      <c r="G24" s="39">
        <f t="shared" si="4"/>
        <v>0</v>
      </c>
      <c r="H24" s="8">
        <f t="shared" si="5"/>
        <v>0</v>
      </c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8" ht="15.75" customHeight="1" x14ac:dyDescent="0.15">
      <c r="A25" s="27">
        <v>23</v>
      </c>
      <c r="B25" s="26" t="e">
        <f>'Part List'!#REF!</f>
        <v>#REF!</v>
      </c>
      <c r="C25" s="4"/>
      <c r="D25" s="4">
        <f t="shared" ref="D25" si="22">C25*H25</f>
        <v>0</v>
      </c>
      <c r="E25" s="4">
        <f t="shared" ref="E25" si="23">D25*1.1</f>
        <v>0</v>
      </c>
      <c r="F25" s="34"/>
      <c r="G25" s="39">
        <f t="shared" si="4"/>
        <v>0</v>
      </c>
      <c r="H25" s="8">
        <f t="shared" si="5"/>
        <v>0</v>
      </c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18" ht="15.75" customHeight="1" x14ac:dyDescent="0.15">
      <c r="A26" s="27">
        <v>24</v>
      </c>
      <c r="B26" s="26" t="e">
        <f>'Part List'!#REF!</f>
        <v>#REF!</v>
      </c>
      <c r="C26" s="27"/>
      <c r="D26" s="4">
        <f t="shared" ref="D26" si="24">C26*H26</f>
        <v>0</v>
      </c>
      <c r="E26" s="4">
        <f t="shared" ref="E26" si="25">D26*1.1</f>
        <v>0</v>
      </c>
      <c r="F26" s="34"/>
      <c r="G26" s="39">
        <f t="shared" si="4"/>
        <v>0</v>
      </c>
      <c r="H26" s="8">
        <f t="shared" si="5"/>
        <v>0</v>
      </c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1:18" ht="15.75" customHeight="1" x14ac:dyDescent="0.15">
      <c r="A27" s="27">
        <v>25</v>
      </c>
      <c r="B27" s="26" t="e">
        <f>'Part List'!#REF!</f>
        <v>#REF!</v>
      </c>
      <c r="C27" s="27"/>
      <c r="D27" s="4">
        <f t="shared" ref="D27" si="26">C27*H27</f>
        <v>0</v>
      </c>
      <c r="E27" s="4">
        <f t="shared" ref="E27" si="27">D27*1.1</f>
        <v>0</v>
      </c>
      <c r="F27" s="34"/>
      <c r="G27" s="39">
        <f t="shared" si="4"/>
        <v>0</v>
      </c>
      <c r="H27" s="8">
        <f t="shared" si="5"/>
        <v>0</v>
      </c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18" ht="15.75" customHeight="1" x14ac:dyDescent="0.15">
      <c r="A28" s="27">
        <v>26</v>
      </c>
      <c r="B28" s="26" t="e">
        <f>'Part List'!#REF!</f>
        <v>#REF!</v>
      </c>
      <c r="C28" s="27"/>
      <c r="D28" s="4">
        <f t="shared" ref="D28:D29" si="28">C28*H28</f>
        <v>0</v>
      </c>
      <c r="E28" s="4">
        <f t="shared" ref="E28:E29" si="29">D28*1.1</f>
        <v>0</v>
      </c>
      <c r="F28" s="34"/>
      <c r="G28" s="39">
        <f t="shared" si="4"/>
        <v>0</v>
      </c>
      <c r="H28" s="8">
        <f t="shared" si="5"/>
        <v>0</v>
      </c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1:18" ht="15.75" customHeight="1" x14ac:dyDescent="0.15">
      <c r="A29" s="27">
        <v>27</v>
      </c>
      <c r="B29" s="26" t="e">
        <f>'Part List'!#REF!</f>
        <v>#REF!</v>
      </c>
      <c r="C29" s="27"/>
      <c r="D29" s="4">
        <f t="shared" si="28"/>
        <v>0</v>
      </c>
      <c r="E29" s="4">
        <f t="shared" si="29"/>
        <v>0</v>
      </c>
      <c r="F29" s="34"/>
      <c r="G29" s="39">
        <f t="shared" si="4"/>
        <v>0</v>
      </c>
      <c r="H29" s="8">
        <f t="shared" si="5"/>
        <v>0</v>
      </c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1:18" ht="15.75" customHeight="1" x14ac:dyDescent="0.15">
      <c r="A30" s="27">
        <v>28</v>
      </c>
      <c r="B30" s="26" t="e">
        <f>'Part List'!#REF!</f>
        <v>#REF!</v>
      </c>
      <c r="C30" s="27"/>
      <c r="D30" s="4">
        <f t="shared" ref="D30:D32" si="30">C30*H30</f>
        <v>0</v>
      </c>
      <c r="E30" s="4">
        <f t="shared" ref="E30:E32" si="31">D30*1.1</f>
        <v>0</v>
      </c>
      <c r="F30" s="34"/>
      <c r="G30" s="39">
        <f t="shared" si="4"/>
        <v>0</v>
      </c>
      <c r="H30" s="8">
        <f t="shared" si="5"/>
        <v>0</v>
      </c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18" ht="15.75" customHeight="1" x14ac:dyDescent="0.15">
      <c r="A31" s="27">
        <v>29</v>
      </c>
      <c r="B31" s="26" t="e">
        <f>'Part List'!#REF!</f>
        <v>#REF!</v>
      </c>
      <c r="C31" s="27"/>
      <c r="D31" s="4">
        <f t="shared" si="30"/>
        <v>0</v>
      </c>
      <c r="E31" s="4">
        <f t="shared" si="31"/>
        <v>0</v>
      </c>
      <c r="F31" s="34">
        <v>50</v>
      </c>
      <c r="G31" s="39">
        <f t="shared" si="4"/>
        <v>0</v>
      </c>
      <c r="H31" s="8">
        <f t="shared" si="5"/>
        <v>50</v>
      </c>
      <c r="I31" s="2"/>
      <c r="J31" s="2">
        <v>50</v>
      </c>
      <c r="K31" s="2"/>
      <c r="L31" s="2"/>
      <c r="M31" s="2"/>
      <c r="N31" s="2"/>
      <c r="O31" s="2"/>
      <c r="P31" s="2"/>
      <c r="Q31" s="2"/>
      <c r="R31" s="2"/>
    </row>
    <row r="32" spans="1:18" ht="15.75" customHeight="1" x14ac:dyDescent="0.15">
      <c r="A32" s="27">
        <v>30</v>
      </c>
      <c r="B32" s="26" t="e">
        <f>'Part List'!#REF!</f>
        <v>#REF!</v>
      </c>
      <c r="C32" s="27"/>
      <c r="D32" s="4">
        <f t="shared" si="30"/>
        <v>0</v>
      </c>
      <c r="E32" s="4">
        <f t="shared" si="31"/>
        <v>0</v>
      </c>
      <c r="F32" s="34">
        <v>50</v>
      </c>
      <c r="G32" s="39">
        <f t="shared" si="4"/>
        <v>0</v>
      </c>
      <c r="H32" s="8">
        <f t="shared" si="5"/>
        <v>50</v>
      </c>
      <c r="I32" s="2"/>
      <c r="J32" s="2">
        <v>50</v>
      </c>
      <c r="K32" s="2"/>
      <c r="L32" s="2"/>
      <c r="M32" s="2"/>
      <c r="N32" s="2"/>
      <c r="O32" s="2"/>
      <c r="P32" s="2"/>
      <c r="Q32" s="2"/>
      <c r="R32" s="2"/>
    </row>
    <row r="33" spans="1:18" ht="15.75" customHeight="1" x14ac:dyDescent="0.15">
      <c r="A33" s="27">
        <v>31</v>
      </c>
      <c r="B33" s="26" t="e">
        <f>'Part List'!#REF!</f>
        <v>#REF!</v>
      </c>
      <c r="C33" s="27"/>
      <c r="D33" s="4">
        <f t="shared" ref="D33" si="32">C33*H33</f>
        <v>0</v>
      </c>
      <c r="E33" s="4">
        <f t="shared" ref="E33" si="33">D33*1.1</f>
        <v>0</v>
      </c>
      <c r="F33" s="34"/>
      <c r="G33" s="39">
        <f t="shared" si="4"/>
        <v>0</v>
      </c>
      <c r="H33" s="8">
        <f t="shared" si="5"/>
        <v>0</v>
      </c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1:18" ht="15.75" customHeight="1" x14ac:dyDescent="0.15">
      <c r="A34" s="27">
        <v>32</v>
      </c>
      <c r="B34" s="26" t="e">
        <f>'Part List'!#REF!</f>
        <v>#REF!</v>
      </c>
      <c r="C34" s="31"/>
      <c r="D34" s="4">
        <f t="shared" ref="D34" si="34">C34*H34</f>
        <v>0</v>
      </c>
      <c r="E34" s="4">
        <f t="shared" ref="E34" si="35">D34*1.1</f>
        <v>0</v>
      </c>
      <c r="F34" s="34">
        <v>20</v>
      </c>
      <c r="G34" s="39">
        <f t="shared" si="4"/>
        <v>0</v>
      </c>
      <c r="H34" s="8">
        <f t="shared" ref="H34" si="36">SUM(I34:Q34)</f>
        <v>20</v>
      </c>
      <c r="I34" s="2"/>
      <c r="J34" s="2"/>
      <c r="K34" s="2"/>
      <c r="L34" s="2"/>
      <c r="M34" s="2">
        <v>20</v>
      </c>
      <c r="N34" s="2"/>
      <c r="O34" s="2"/>
      <c r="P34" s="2"/>
      <c r="Q34" s="2"/>
      <c r="R34" s="2"/>
    </row>
    <row r="35" spans="1:18" ht="15.75" customHeight="1" x14ac:dyDescent="0.15">
      <c r="A35" s="27">
        <v>33</v>
      </c>
      <c r="B35" s="37" t="e">
        <f>'Part List'!#REF!</f>
        <v>#REF!</v>
      </c>
      <c r="C35" s="27"/>
      <c r="D35" s="4">
        <f t="shared" ref="D35:D37" si="37">C35*H35</f>
        <v>0</v>
      </c>
      <c r="E35" s="4">
        <f t="shared" ref="E35:E37" si="38">D35*1.1</f>
        <v>0</v>
      </c>
      <c r="F35" s="34">
        <v>108</v>
      </c>
      <c r="G35" s="39">
        <f t="shared" si="4"/>
        <v>0</v>
      </c>
      <c r="H35" s="8">
        <f t="shared" ref="H35:H37" si="39">SUM(I35:Q35)</f>
        <v>108</v>
      </c>
      <c r="I35" s="2"/>
      <c r="J35" s="2"/>
      <c r="K35" s="2"/>
      <c r="L35" s="2">
        <v>108</v>
      </c>
      <c r="M35" s="2"/>
      <c r="N35" s="2"/>
      <c r="O35" s="2"/>
      <c r="P35" s="2"/>
      <c r="Q35" s="2"/>
      <c r="R35" s="2"/>
    </row>
    <row r="36" spans="1:18" ht="15.75" customHeight="1" x14ac:dyDescent="0.15">
      <c r="A36" s="27">
        <v>34</v>
      </c>
      <c r="B36" s="37" t="e">
        <f>'Part List'!#REF!</f>
        <v>#REF!</v>
      </c>
      <c r="C36" s="27"/>
      <c r="D36" s="4">
        <f t="shared" si="37"/>
        <v>0</v>
      </c>
      <c r="E36" s="4">
        <f t="shared" si="38"/>
        <v>0</v>
      </c>
      <c r="F36" s="34">
        <v>300</v>
      </c>
      <c r="G36" s="39">
        <f t="shared" si="4"/>
        <v>0</v>
      </c>
      <c r="H36" s="8">
        <f t="shared" si="39"/>
        <v>300</v>
      </c>
      <c r="I36" s="2"/>
      <c r="J36" s="2"/>
      <c r="K36" s="2">
        <v>2</v>
      </c>
      <c r="L36" s="2">
        <v>298</v>
      </c>
      <c r="M36" s="2"/>
      <c r="N36" s="2"/>
      <c r="O36" s="2"/>
      <c r="P36" s="2"/>
      <c r="Q36" s="2"/>
      <c r="R36" s="2"/>
    </row>
    <row r="37" spans="1:18" ht="15.75" customHeight="1" x14ac:dyDescent="0.15">
      <c r="A37" s="27">
        <v>35</v>
      </c>
      <c r="B37" s="37" t="e">
        <f>'Part List'!#REF!</f>
        <v>#REF!</v>
      </c>
      <c r="C37" s="27"/>
      <c r="D37" s="4">
        <f t="shared" si="37"/>
        <v>0</v>
      </c>
      <c r="E37" s="4">
        <f t="shared" si="38"/>
        <v>0</v>
      </c>
      <c r="F37" s="34">
        <v>100</v>
      </c>
      <c r="G37" s="39">
        <f t="shared" si="4"/>
        <v>0</v>
      </c>
      <c r="H37" s="8">
        <f t="shared" si="39"/>
        <v>100</v>
      </c>
      <c r="I37" s="2"/>
      <c r="J37" s="2"/>
      <c r="K37" s="2">
        <v>100</v>
      </c>
      <c r="L37" s="2"/>
      <c r="M37" s="2"/>
      <c r="N37" s="2"/>
      <c r="O37" s="2"/>
      <c r="P37" s="2"/>
      <c r="Q37" s="2"/>
      <c r="R37" s="2"/>
    </row>
    <row r="38" spans="1:18" ht="15.75" customHeight="1" x14ac:dyDescent="0.15">
      <c r="A38" s="12"/>
      <c r="B38" s="37"/>
      <c r="C38" s="27"/>
      <c r="D38" s="4"/>
      <c r="E38" s="4"/>
      <c r="F38" s="34"/>
      <c r="G38" s="39"/>
      <c r="H38" s="8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18" ht="15.75" customHeight="1" x14ac:dyDescent="0.15">
      <c r="A39" s="12"/>
      <c r="B39" s="37"/>
      <c r="C39" s="27"/>
      <c r="D39" s="4"/>
      <c r="E39" s="4"/>
      <c r="F39" s="34"/>
      <c r="G39" s="39"/>
      <c r="H39" s="8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1:18" s="9" customFormat="1" ht="15.75" customHeight="1" x14ac:dyDescent="0.15">
      <c r="A40" s="6"/>
      <c r="B40" s="112" t="s">
        <v>0</v>
      </c>
      <c r="C40" s="113"/>
      <c r="D40" s="7">
        <f t="shared" ref="D40:E40" si="40">SUM(D3:D26)</f>
        <v>0</v>
      </c>
      <c r="E40" s="7">
        <f t="shared" si="40"/>
        <v>0</v>
      </c>
      <c r="F40" s="35"/>
      <c r="G40" s="39">
        <f t="shared" si="4"/>
        <v>600</v>
      </c>
      <c r="H40" s="8">
        <f>SUM(H3:H33)</f>
        <v>600</v>
      </c>
      <c r="I40" s="8">
        <f>SUM(I3:I33)</f>
        <v>248</v>
      </c>
      <c r="J40" s="8"/>
      <c r="K40" s="8">
        <f t="shared" ref="K40:O40" si="41">SUM(K3:K33)</f>
        <v>252</v>
      </c>
      <c r="L40" s="8">
        <f t="shared" si="41"/>
        <v>0</v>
      </c>
      <c r="M40" s="8">
        <f t="shared" si="41"/>
        <v>0</v>
      </c>
      <c r="N40" s="8">
        <f t="shared" si="41"/>
        <v>0</v>
      </c>
      <c r="O40" s="8">
        <f t="shared" si="41"/>
        <v>0</v>
      </c>
      <c r="P40" s="8"/>
      <c r="Q40" s="8"/>
      <c r="R40" s="8"/>
    </row>
    <row r="43" spans="1:18" ht="18.75" x14ac:dyDescent="0.15">
      <c r="B43" s="11" t="s">
        <v>8</v>
      </c>
    </row>
    <row r="44" spans="1:18" x14ac:dyDescent="0.15">
      <c r="B44" s="9"/>
    </row>
    <row r="45" spans="1:18" x14ac:dyDescent="0.15">
      <c r="B45" s="9"/>
    </row>
    <row r="46" spans="1:18" x14ac:dyDescent="0.15">
      <c r="B46" s="9"/>
    </row>
    <row r="47" spans="1:18" x14ac:dyDescent="0.15">
      <c r="B47" s="9"/>
    </row>
    <row r="48" spans="1:18" x14ac:dyDescent="0.15">
      <c r="B48" s="9"/>
    </row>
    <row r="50" spans="2:2" x14ac:dyDescent="0.15">
      <c r="B50" s="9"/>
    </row>
    <row r="52" spans="2:2" x14ac:dyDescent="0.15">
      <c r="B52" s="9"/>
    </row>
    <row r="53" spans="2:2" x14ac:dyDescent="0.15">
      <c r="B53" s="9"/>
    </row>
    <row r="55" spans="2:2" x14ac:dyDescent="0.15">
      <c r="B55" s="9"/>
    </row>
  </sheetData>
  <mergeCells count="2">
    <mergeCell ref="B1:M1"/>
    <mergeCell ref="B40:C40"/>
  </mergeCells>
  <phoneticPr fontId="19" type="noConversion"/>
  <pageMargins left="0.57999999999999996" right="0.39370078740157483" top="0.6692913385826772" bottom="0.39370078740157483" header="0.27559055118110237" footer="0.27559055118110237"/>
  <pageSetup paperSize="9" scale="97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Part List</vt:lpstr>
      <vt:lpstr>출하</vt:lpstr>
      <vt:lpstr>'Part List'!Print_Area</vt:lpstr>
    </vt:vector>
  </TitlesOfParts>
  <Company>주성SMT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윤현진</dc:creator>
  <cp:lastModifiedBy>user</cp:lastModifiedBy>
  <cp:lastPrinted>2016-10-15T01:55:14Z</cp:lastPrinted>
  <dcterms:created xsi:type="dcterms:W3CDTF">2004-01-12T00:17:05Z</dcterms:created>
  <dcterms:modified xsi:type="dcterms:W3CDTF">2016-11-07T06:42:33Z</dcterms:modified>
</cp:coreProperties>
</file>